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southdakota.sharepoint.com/sites/SD_FedMall/Shared Documents/General/To Order/"/>
    </mc:Choice>
  </mc:AlternateContent>
  <xr:revisionPtr revIDLastSave="675" documentId="13_ncr:1_{A1542363-8536-4620-BD88-49EFC611A62D}" xr6:coauthVersionLast="47" xr6:coauthVersionMax="47" xr10:uidLastSave="{42C9ABA9-553E-4784-A8AA-2A5002791E1D}"/>
  <workbookProtection workbookAlgorithmName="SHA-512" workbookHashValue="+9A91IJpm4akGA/7zM1+4WPWZz2VjSloKHFecfSXupuheX/rhCT/TjOUUZzTFyndr+/fp8MX7plOtAfHgzeA7w==" workbookSaltValue="CXMod7GrIZ/+oVv/t77y3Q==" workbookSpinCount="100000" lockStructure="1"/>
  <bookViews>
    <workbookView xWindow="13680" yWindow="0" windowWidth="14340" windowHeight="15585" activeTab="2" xr2:uid="{00000000-000D-0000-FFFF-FFFF00000000}"/>
  </bookViews>
  <sheets>
    <sheet name="Order Form" sheetId="3" r:id="rId1"/>
    <sheet name="Page 2 Order Form" sheetId="2" r:id="rId2"/>
    <sheet name="Items" sheetId="1" r:id="rId3"/>
  </sheets>
  <definedNames>
    <definedName name="_1566">Items!$A$160</definedName>
    <definedName name="_xlnm._FilterDatabase" localSheetId="2" hidden="1">Items!$B$1:$G$294</definedName>
    <definedName name="data">Items!$A$2:$G$329</definedName>
    <definedName name="OLE_LINK1" localSheetId="0">'Order Form'!#REF!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3" l="1"/>
  <c r="C18" i="3"/>
  <c r="B6" i="3"/>
  <c r="B19" i="3"/>
  <c r="B9" i="3"/>
  <c r="B8" i="3"/>
  <c r="E6" i="3"/>
  <c r="G5" i="3"/>
  <c r="F15" i="2" l="1"/>
  <c r="G15" i="2" s="1"/>
  <c r="B21" i="3" l="1"/>
  <c r="B22" i="3"/>
  <c r="B20" i="3"/>
  <c r="C17" i="2"/>
  <c r="C21" i="3"/>
  <c r="F22" i="3"/>
  <c r="G22" i="3" s="1"/>
  <c r="E22" i="3"/>
  <c r="C22" i="3"/>
  <c r="F20" i="3"/>
  <c r="G20" i="3" s="1"/>
  <c r="E20" i="3"/>
  <c r="C20" i="3"/>
  <c r="F21" i="3"/>
  <c r="G21" i="3" s="1"/>
  <c r="E21" i="3"/>
  <c r="F30" i="2"/>
  <c r="G30" i="2" s="1"/>
  <c r="F3" i="2"/>
  <c r="G3" i="2" s="1"/>
  <c r="F23" i="2"/>
  <c r="G23" i="2" s="1"/>
  <c r="F39" i="2"/>
  <c r="G39" i="2" s="1"/>
  <c r="F31" i="2"/>
  <c r="G31" i="2" s="1"/>
  <c r="B11" i="2"/>
  <c r="C18" i="2"/>
  <c r="E28" i="2"/>
  <c r="B10" i="2"/>
  <c r="F26" i="2"/>
  <c r="G26" i="2" s="1"/>
  <c r="E8" i="2"/>
  <c r="E33" i="2"/>
  <c r="C37" i="2"/>
  <c r="B7" i="2"/>
  <c r="B14" i="3"/>
  <c r="F7" i="3"/>
  <c r="G7" i="3" s="1"/>
  <c r="F15" i="3"/>
  <c r="G15" i="3" s="1"/>
  <c r="E8" i="3"/>
  <c r="E16" i="3"/>
  <c r="C9" i="3"/>
  <c r="C19" i="3"/>
  <c r="F11" i="3"/>
  <c r="G11" i="3" s="1"/>
  <c r="E23" i="3"/>
  <c r="C24" i="3"/>
  <c r="B24" i="3"/>
  <c r="B13" i="3"/>
  <c r="F8" i="3"/>
  <c r="G8" i="3" s="1"/>
  <c r="F16" i="3"/>
  <c r="G16" i="3" s="1"/>
  <c r="E9" i="3"/>
  <c r="E17" i="3"/>
  <c r="C10" i="3"/>
  <c r="C11" i="3"/>
  <c r="B10" i="3"/>
  <c r="B23" i="3"/>
  <c r="B12" i="3"/>
  <c r="F9" i="3"/>
  <c r="G9" i="3" s="1"/>
  <c r="F17" i="3"/>
  <c r="G17" i="3" s="1"/>
  <c r="E10" i="3"/>
  <c r="E18" i="3"/>
  <c r="E12" i="3"/>
  <c r="B11" i="3"/>
  <c r="F10" i="3"/>
  <c r="G10" i="3" s="1"/>
  <c r="F18" i="3"/>
  <c r="G18" i="3" s="1"/>
  <c r="E11" i="3"/>
  <c r="E19" i="3"/>
  <c r="C12" i="3"/>
  <c r="C23" i="3"/>
  <c r="B18" i="3"/>
  <c r="F19" i="3"/>
  <c r="G19" i="3" s="1"/>
  <c r="C13" i="3"/>
  <c r="B17" i="3"/>
  <c r="F12" i="3"/>
  <c r="G12" i="3" s="1"/>
  <c r="F23" i="3"/>
  <c r="G23" i="3" s="1"/>
  <c r="E13" i="3"/>
  <c r="E24" i="3"/>
  <c r="C14" i="3"/>
  <c r="B7" i="3"/>
  <c r="E7" i="3"/>
  <c r="C8" i="3"/>
  <c r="B16" i="3"/>
  <c r="F13" i="3"/>
  <c r="G13" i="3" s="1"/>
  <c r="F24" i="3"/>
  <c r="G24" i="3" s="1"/>
  <c r="E14" i="3"/>
  <c r="C7" i="3"/>
  <c r="C15" i="3"/>
  <c r="B15" i="3"/>
  <c r="F14" i="3"/>
  <c r="G14" i="3" s="1"/>
  <c r="E15" i="3"/>
  <c r="C16" i="3"/>
  <c r="F4" i="2"/>
  <c r="G4" i="2" s="1"/>
  <c r="B4" i="2"/>
  <c r="E34" i="2"/>
  <c r="F12" i="2"/>
  <c r="G12" i="2" s="1"/>
  <c r="F6" i="2"/>
  <c r="G6" i="2" s="1"/>
  <c r="E30" i="2"/>
  <c r="C4" i="2"/>
  <c r="B25" i="2"/>
  <c r="E9" i="2"/>
  <c r="E14" i="2"/>
  <c r="E3" i="2"/>
  <c r="E17" i="2"/>
  <c r="C14" i="2"/>
  <c r="E5" i="2"/>
  <c r="E26" i="2"/>
  <c r="E32" i="2"/>
  <c r="C33" i="2"/>
  <c r="C19" i="2"/>
  <c r="C23" i="2"/>
  <c r="E20" i="2"/>
  <c r="B8" i="2"/>
  <c r="C8" i="2"/>
  <c r="F24" i="2"/>
  <c r="G24" i="2" s="1"/>
  <c r="F14" i="2"/>
  <c r="G14" i="2" s="1"/>
  <c r="F22" i="2"/>
  <c r="G22" i="2" s="1"/>
  <c r="F6" i="3"/>
  <c r="G6" i="3" s="1"/>
  <c r="B38" i="2"/>
  <c r="C30" i="2"/>
  <c r="E13" i="2"/>
  <c r="C35" i="2"/>
  <c r="E22" i="2"/>
  <c r="E12" i="2"/>
  <c r="B34" i="2"/>
  <c r="B20" i="2"/>
  <c r="C16" i="2"/>
  <c r="E31" i="2"/>
  <c r="B27" i="2"/>
  <c r="C6" i="3"/>
  <c r="B22" i="2"/>
  <c r="B13" i="2"/>
  <c r="C34" i="2"/>
  <c r="F29" i="2"/>
  <c r="G29" i="2" s="1"/>
  <c r="F8" i="2"/>
  <c r="G8" i="2" s="1"/>
  <c r="C38" i="2"/>
  <c r="B31" i="2"/>
  <c r="C20" i="2"/>
  <c r="C28" i="2"/>
  <c r="E25" i="2"/>
  <c r="C31" i="2"/>
  <c r="C24" i="2"/>
  <c r="E23" i="2"/>
  <c r="E36" i="2"/>
  <c r="B26" i="2"/>
  <c r="B30" i="2"/>
  <c r="B32" i="2"/>
  <c r="E7" i="2"/>
  <c r="C39" i="2"/>
  <c r="F11" i="2"/>
  <c r="G11" i="2" s="1"/>
  <c r="F27" i="2"/>
  <c r="G27" i="2" s="1"/>
  <c r="F9" i="2"/>
  <c r="G9" i="2" s="1"/>
  <c r="F38" i="2"/>
  <c r="G38" i="2" s="1"/>
  <c r="F37" i="2"/>
  <c r="G37" i="2" s="1"/>
  <c r="F19" i="2"/>
  <c r="G19" i="2" s="1"/>
  <c r="F7" i="2"/>
  <c r="G7" i="2" s="1"/>
  <c r="C25" i="2"/>
  <c r="C26" i="2"/>
  <c r="B5" i="2"/>
  <c r="C13" i="2"/>
  <c r="E19" i="2"/>
  <c r="C36" i="2"/>
  <c r="E38" i="2"/>
  <c r="C12" i="2"/>
  <c r="E16" i="2"/>
  <c r="B9" i="2"/>
  <c r="B3" i="2"/>
  <c r="C11" i="2"/>
  <c r="C32" i="2"/>
  <c r="F25" i="2"/>
  <c r="G25" i="2" s="1"/>
  <c r="F16" i="2"/>
  <c r="G16" i="2" s="1"/>
  <c r="F35" i="2"/>
  <c r="G35" i="2" s="1"/>
  <c r="F17" i="2"/>
  <c r="G17" i="2" s="1"/>
  <c r="F32" i="2"/>
  <c r="G32" i="2" s="1"/>
  <c r="F21" i="2"/>
  <c r="G21" i="2" s="1"/>
  <c r="B29" i="2"/>
  <c r="C6" i="2"/>
  <c r="E21" i="2"/>
  <c r="B37" i="2"/>
  <c r="B12" i="2"/>
  <c r="B18" i="2"/>
  <c r="C29" i="2"/>
  <c r="C7" i="2"/>
  <c r="B33" i="2"/>
  <c r="B36" i="2"/>
  <c r="B6" i="2"/>
  <c r="C27" i="2"/>
  <c r="E18" i="2"/>
  <c r="C21" i="2"/>
  <c r="C5" i="2"/>
  <c r="F5" i="2"/>
  <c r="G5" i="2" s="1"/>
  <c r="F33" i="2"/>
  <c r="G33" i="2" s="1"/>
  <c r="F20" i="2"/>
  <c r="G20" i="2" s="1"/>
  <c r="F10" i="2"/>
  <c r="G10" i="2" s="1"/>
  <c r="E39" i="2"/>
  <c r="E24" i="2"/>
  <c r="B35" i="2"/>
  <c r="B14" i="2"/>
  <c r="E35" i="2"/>
  <c r="E27" i="2"/>
  <c r="E10" i="2"/>
  <c r="B28" i="2"/>
  <c r="B24" i="2"/>
  <c r="E15" i="2"/>
  <c r="E6" i="2"/>
  <c r="B16" i="2"/>
  <c r="B17" i="2"/>
  <c r="B23" i="2"/>
  <c r="B19" i="2"/>
  <c r="E29" i="2"/>
  <c r="F34" i="2"/>
  <c r="G34" i="2" s="1"/>
  <c r="F18" i="2"/>
  <c r="G18" i="2" s="1"/>
  <c r="F36" i="2"/>
  <c r="G36" i="2" s="1"/>
  <c r="F13" i="2"/>
  <c r="G13" i="2" s="1"/>
  <c r="F28" i="2"/>
  <c r="G28" i="2" s="1"/>
  <c r="C15" i="2"/>
  <c r="B15" i="2"/>
  <c r="C9" i="2"/>
  <c r="C3" i="2"/>
  <c r="C22" i="2"/>
  <c r="B21" i="2"/>
  <c r="C10" i="2"/>
  <c r="E4" i="2"/>
  <c r="E11" i="2"/>
  <c r="E37" i="2"/>
  <c r="B39" i="2"/>
  <c r="G25" i="3" l="1"/>
  <c r="G40" i="2"/>
  <c r="G26" i="3" s="1"/>
  <c r="G27" i="3" l="1"/>
</calcChain>
</file>

<file path=xl/sharedStrings.xml><?xml version="1.0" encoding="utf-8"?>
<sst xmlns="http://schemas.openxmlformats.org/spreadsheetml/2006/main" count="1661" uniqueCount="1024">
  <si>
    <t>PRICES ARE SUBJECT TO CHANGE!</t>
  </si>
  <si>
    <t>SD Wildland Fire Division</t>
  </si>
  <si>
    <t xml:space="preserve">FEDMALL ORDER FORM </t>
  </si>
  <si>
    <t>NFES #</t>
  </si>
  <si>
    <t>NSN #</t>
  </si>
  <si>
    <t>Item Description</t>
  </si>
  <si>
    <t>QTY</t>
  </si>
  <si>
    <t>Unit</t>
  </si>
  <si>
    <t>Unit Cost</t>
  </si>
  <si>
    <t>Total</t>
  </si>
  <si>
    <t>0579</t>
  </si>
  <si>
    <t>Example:  Shirt, Flame Resistant, Lg</t>
  </si>
  <si>
    <t>EA</t>
  </si>
  <si>
    <t>Subtotal</t>
  </si>
  <si>
    <t>Page 2 Subtotal</t>
  </si>
  <si>
    <t>Total Order Cost</t>
  </si>
  <si>
    <t>SHIP TO (Provide a street address for UPS):</t>
  </si>
  <si>
    <t xml:space="preserve">Bill to:  </t>
  </si>
  <si>
    <t>1267G1</t>
  </si>
  <si>
    <t>Fire Department or Contact Name</t>
  </si>
  <si>
    <t xml:space="preserve"> </t>
  </si>
  <si>
    <t>SD Wildland Fire</t>
  </si>
  <si>
    <t>Street Address</t>
  </si>
  <si>
    <t>3305 W South St</t>
  </si>
  <si>
    <t>City, State  Zip Code</t>
  </si>
  <si>
    <t>Rapid City, SD  57702</t>
  </si>
  <si>
    <t>Cell Phone #</t>
  </si>
  <si>
    <t>*Email this completed form to brady.rothschadl@state.sd.us*</t>
  </si>
  <si>
    <t>Make the check for the total cost payable to SD Department of Public Safety and mail it to:</t>
  </si>
  <si>
    <t>Attn: Brady Rothschadl, SD Wildland Fire, 3305 W South St, Rapid City, SD 57702</t>
  </si>
  <si>
    <t>PAGE 2</t>
  </si>
  <si>
    <t>NSN Number</t>
  </si>
  <si>
    <t>Qty</t>
  </si>
  <si>
    <t>NFES</t>
  </si>
  <si>
    <t>Supply Chain</t>
  </si>
  <si>
    <t>NSN</t>
  </si>
  <si>
    <t>NIIN</t>
  </si>
  <si>
    <t>Material Description</t>
  </si>
  <si>
    <t xml:space="preserve">FEDMALLStandard Unit Price </t>
  </si>
  <si>
    <t>0720</t>
  </si>
  <si>
    <t>C&amp;E (Construction and Equipment)</t>
  </si>
  <si>
    <t>014125688</t>
  </si>
  <si>
    <t>APPLICATOR, WATER (MopUp Wand Set)</t>
  </si>
  <si>
    <t>1269</t>
  </si>
  <si>
    <t>C&amp;T (Clothing &amp;Textiles)</t>
  </si>
  <si>
    <t>007822989</t>
  </si>
  <si>
    <t>BAG, FLIGHT HELMET, OLIVE GREEN</t>
  </si>
  <si>
    <t>0536</t>
  </si>
  <si>
    <t>015034476</t>
  </si>
  <si>
    <t xml:space="preserve">BAG, FUEL BOTTLE                 </t>
  </si>
  <si>
    <t>2681</t>
  </si>
  <si>
    <t>014990618</t>
  </si>
  <si>
    <t>BAG, POLYVINYL, PRACTICE, FIRE SHELTER, M2002</t>
  </si>
  <si>
    <t>0912</t>
  </si>
  <si>
    <t>013101259</t>
  </si>
  <si>
    <t xml:space="preserve">BAG, WATER CARRYING, 5 GALLON (Drinking Water)              </t>
  </si>
  <si>
    <t>0727</t>
  </si>
  <si>
    <t>015298489</t>
  </si>
  <si>
    <t xml:space="preserve">BAND, RETAINING FIRE HOSE        </t>
  </si>
  <si>
    <t>BX</t>
  </si>
  <si>
    <t>0834</t>
  </si>
  <si>
    <t>Land &amp; Maritime</t>
  </si>
  <si>
    <t>009857846</t>
  </si>
  <si>
    <r>
      <t>BATTERY ,NONRECHARGEABLE</t>
    </r>
    <r>
      <rPr>
        <b/>
        <sz val="12"/>
        <color rgb="FF000000"/>
        <rFont val="Calibri"/>
        <family val="2"/>
        <scheme val="minor"/>
      </rPr>
      <t xml:space="preserve"> (C BATTERY) </t>
    </r>
    <r>
      <rPr>
        <sz val="12"/>
        <color rgb="FF000000"/>
        <rFont val="Calibri"/>
        <family val="2"/>
        <scheme val="minor"/>
      </rPr>
      <t>ALKALINE</t>
    </r>
  </si>
  <si>
    <t>PG</t>
  </si>
  <si>
    <t>1258</t>
  </si>
  <si>
    <t>Aviation</t>
  </si>
  <si>
    <t>008256692</t>
  </si>
  <si>
    <r>
      <t xml:space="preserve">BATTERY, LANTERN, </t>
    </r>
    <r>
      <rPr>
        <b/>
        <sz val="12"/>
        <rFont val="Calibri"/>
        <family val="2"/>
        <scheme val="minor"/>
      </rPr>
      <t>(6V)</t>
    </r>
  </si>
  <si>
    <t>1023</t>
  </si>
  <si>
    <t>016162203</t>
  </si>
  <si>
    <r>
      <t xml:space="preserve">BATTERY, NONRECHARGEABLE </t>
    </r>
    <r>
      <rPr>
        <b/>
        <sz val="12"/>
        <rFont val="Calibri"/>
        <family val="2"/>
        <scheme val="minor"/>
      </rPr>
      <t>(7.5 V)</t>
    </r>
  </si>
  <si>
    <t>0030</t>
  </si>
  <si>
    <t>009857845</t>
  </si>
  <si>
    <r>
      <t>BATTERY, NONRECHARGEABLE</t>
    </r>
    <r>
      <rPr>
        <b/>
        <sz val="12"/>
        <color rgb="FF000000"/>
        <rFont val="Calibri"/>
        <family val="2"/>
        <scheme val="minor"/>
      </rPr>
      <t xml:space="preserve"> (AA)</t>
    </r>
    <r>
      <rPr>
        <sz val="12"/>
        <color indexed="8"/>
        <rFont val="Calibri"/>
        <family val="2"/>
        <scheme val="minor"/>
      </rPr>
      <t xml:space="preserve"> ALKALINE</t>
    </r>
  </si>
  <si>
    <t>0033</t>
  </si>
  <si>
    <r>
      <t>BATTERY, NONRECHARGEABLE</t>
    </r>
    <r>
      <rPr>
        <b/>
        <sz val="12"/>
        <color rgb="FF000000"/>
        <rFont val="Calibri"/>
        <family val="2"/>
        <scheme val="minor"/>
      </rPr>
      <t xml:space="preserve"> (D CELL)</t>
    </r>
    <r>
      <rPr>
        <sz val="12"/>
        <color indexed="8"/>
        <rFont val="Calibri"/>
        <family val="2"/>
        <scheme val="minor"/>
      </rPr>
      <t xml:space="preserve"> ALKALINE</t>
    </r>
  </si>
  <si>
    <t>1050</t>
  </si>
  <si>
    <t>010242638</t>
  </si>
  <si>
    <t>BELT, WEATHER KIT</t>
  </si>
  <si>
    <t>KT</t>
  </si>
  <si>
    <t>1535</t>
  </si>
  <si>
    <t>013512133</t>
  </si>
  <si>
    <t xml:space="preserve">BOTTLE, FUEL (Sig Bottle)                   </t>
  </si>
  <si>
    <t>0384</t>
  </si>
  <si>
    <t>013072951</t>
  </si>
  <si>
    <t xml:space="preserve">BOX, SHIPPING (Useful for Combi Tool)             </t>
  </si>
  <si>
    <t>BD</t>
  </si>
  <si>
    <t>0353</t>
  </si>
  <si>
    <t>001390706</t>
  </si>
  <si>
    <t xml:space="preserve">BOX, SHIPPING (Useful for general repacking)                   </t>
  </si>
  <si>
    <t>0305</t>
  </si>
  <si>
    <t>001390690</t>
  </si>
  <si>
    <t xml:space="preserve">BOX, SHIPPING (Useful for McLeods)                  </t>
  </si>
  <si>
    <t>2006</t>
  </si>
  <si>
    <t>001390722</t>
  </si>
  <si>
    <t xml:space="preserve">BOX, SHIPPING (Useful for packing canteens)              </t>
  </si>
  <si>
    <t>2007</t>
  </si>
  <si>
    <t>002920123</t>
  </si>
  <si>
    <t xml:space="preserve">BOX, SHIPPING (Useful for packing Nomex pants)                    </t>
  </si>
  <si>
    <t>2030</t>
  </si>
  <si>
    <t>001839481</t>
  </si>
  <si>
    <t xml:space="preserve">BOX, SHIPPING (Useful for packing Nomex shirts)                    </t>
  </si>
  <si>
    <t>0338</t>
  </si>
  <si>
    <t>001390673</t>
  </si>
  <si>
    <t xml:space="preserve">BOX, SHIPPING (Useful for Pulaskis)           </t>
  </si>
  <si>
    <t>0645</t>
  </si>
  <si>
    <t>015041463</t>
  </si>
  <si>
    <t xml:space="preserve">BOX, SHIPPING (Useful for repacking chainsaw kits)                   </t>
  </si>
  <si>
    <t>0500</t>
  </si>
  <si>
    <t>001390652</t>
  </si>
  <si>
    <t xml:space="preserve">BOX, SHIPPING (Useful for repacking coffee pots)                  </t>
  </si>
  <si>
    <t>0643</t>
  </si>
  <si>
    <t>001390749</t>
  </si>
  <si>
    <t xml:space="preserve">BOX, SHIPPING (Useful for repacking firefighting pumps)                   </t>
  </si>
  <si>
    <t>0823</t>
  </si>
  <si>
    <t>004179318</t>
  </si>
  <si>
    <t xml:space="preserve">BOX, SHIPPING (Useful for repacking fly tent)                    </t>
  </si>
  <si>
    <t>1580</t>
  </si>
  <si>
    <t>012195749</t>
  </si>
  <si>
    <t xml:space="preserve">BOX, SHIPPING (Useful for repacking fusees)                    </t>
  </si>
  <si>
    <t>0644</t>
  </si>
  <si>
    <t>001390691</t>
  </si>
  <si>
    <t xml:space="preserve">BOX, SHIPPING (Useful for repacking general purpose sleeping bags).                    </t>
  </si>
  <si>
    <t>0513</t>
  </si>
  <si>
    <t>012909543</t>
  </si>
  <si>
    <t xml:space="preserve">BOX, SHIPPING (Useful for repacking sleeping bags)       </t>
  </si>
  <si>
    <t>0337</t>
  </si>
  <si>
    <t>001390689</t>
  </si>
  <si>
    <t xml:space="preserve">BOX, SHIPPING (Useful for Shovels)                 </t>
  </si>
  <si>
    <t>1175</t>
  </si>
  <si>
    <t>013375269</t>
  </si>
  <si>
    <t>CAN, 5 GAL "JEEP" PLASTIC W/O SPOUT</t>
  </si>
  <si>
    <t>0218</t>
  </si>
  <si>
    <t>010445523</t>
  </si>
  <si>
    <t xml:space="preserve">CAN, GASOLINE, PORTABLE FIRE PUMP </t>
  </si>
  <si>
    <t>0037</t>
  </si>
  <si>
    <t>001026381</t>
  </si>
  <si>
    <t>CANTEEN, WATER, 1 QUART (Box of 100)</t>
  </si>
  <si>
    <t>1063</t>
  </si>
  <si>
    <t>000823054</t>
  </si>
  <si>
    <t xml:space="preserve">CANTEEN, WATER, 4 QUART W/STRAP                   </t>
  </si>
  <si>
    <t>2210</t>
  </si>
  <si>
    <t>010818751</t>
  </si>
  <si>
    <t>CAP, HOSE, 1 1/2" NHfemale</t>
  </si>
  <si>
    <t>0732</t>
  </si>
  <si>
    <t>010820575</t>
  </si>
  <si>
    <t xml:space="preserve">CAP, HOSE, 1" NPSH    </t>
  </si>
  <si>
    <t>0675</t>
  </si>
  <si>
    <t>015034479</t>
  </si>
  <si>
    <t xml:space="preserve">CASE, CANTEENBLUE PACK        </t>
  </si>
  <si>
    <t>1154</t>
  </si>
  <si>
    <t>005213057</t>
  </si>
  <si>
    <t xml:space="preserve">CASE, CARRYING (For Belt Weather Kit)                </t>
  </si>
  <si>
    <t>0927</t>
  </si>
  <si>
    <t>014983190</t>
  </si>
  <si>
    <t xml:space="preserve">CASE, CARRYING, FIRE (Fire Shelter Case, Blue)        </t>
  </si>
  <si>
    <t>0677</t>
  </si>
  <si>
    <t>015034482</t>
  </si>
  <si>
    <t xml:space="preserve">CASE, CARRYING, PACKBLUE PACK (Stuff Sack)        </t>
  </si>
  <si>
    <t>2680</t>
  </si>
  <si>
    <t>014990614</t>
  </si>
  <si>
    <t>CASE, CARRYING, PRACTICE, FIRE SHELTER , M2002</t>
  </si>
  <si>
    <t>0045</t>
  </si>
  <si>
    <t>002867507</t>
  </si>
  <si>
    <t>CHAPS, PROTECTIVE, 32" LONG</t>
  </si>
  <si>
    <t>PR</t>
  </si>
  <si>
    <t>0078</t>
  </si>
  <si>
    <t>010285575</t>
  </si>
  <si>
    <t>CHAPS, PROTECTIVE, 36" LONG</t>
  </si>
  <si>
    <t>0150</t>
  </si>
  <si>
    <t>012947717</t>
  </si>
  <si>
    <t xml:space="preserve">CHAPS, PROTECTIVE, 40" LONG                </t>
  </si>
  <si>
    <t>0294</t>
  </si>
  <si>
    <t>014634648</t>
  </si>
  <si>
    <t xml:space="preserve">CHEST HARNESS, FIRE SHELTER      </t>
  </si>
  <si>
    <t>0046</t>
  </si>
  <si>
    <t>007677123</t>
  </si>
  <si>
    <t>CLAMP, FIRE HOSE, SHUTOFF (Fire Hose Clamp)</t>
  </si>
  <si>
    <t>1180</t>
  </si>
  <si>
    <t>012402120</t>
  </si>
  <si>
    <t xml:space="preserve">COMBINATION TOOL, FIREFIGHTER'S (Combi Tool) </t>
  </si>
  <si>
    <t>1814</t>
  </si>
  <si>
    <t>DLA Aviation</t>
  </si>
  <si>
    <t>005538795</t>
  </si>
  <si>
    <t>COMPASS, MAGNETIC, "SMOKE CHASER"</t>
  </si>
  <si>
    <t>0047</t>
  </si>
  <si>
    <t>001715121</t>
  </si>
  <si>
    <t>COMPASS, MAGNETIC, UNMOUNTED (Magnetic Compass)</t>
  </si>
  <si>
    <t>0244</t>
  </si>
  <si>
    <t>Subsistence</t>
  </si>
  <si>
    <t>016062663</t>
  </si>
  <si>
    <t xml:space="preserve">CONTAINER, HOT OR COLD BEVERAGE  </t>
  </si>
  <si>
    <t>0246</t>
  </si>
  <si>
    <t>016062670</t>
  </si>
  <si>
    <t xml:space="preserve">CONTAINER, HOT OR COLD FOOD      </t>
  </si>
  <si>
    <t>2058</t>
  </si>
  <si>
    <t>001450038</t>
  </si>
  <si>
    <t xml:space="preserve">CONTAINER, PLASTIC, MOULDED (Food/beverage storage, 5 gal)       </t>
  </si>
  <si>
    <t>0053</t>
  </si>
  <si>
    <t>009350422</t>
  </si>
  <si>
    <t xml:space="preserve">COT, FOLDING </t>
  </si>
  <si>
    <t>0428</t>
  </si>
  <si>
    <t>010570136</t>
  </si>
  <si>
    <t xml:space="preserve">COUPLING HALF, QUICK DISCONNECT  </t>
  </si>
  <si>
    <t>0429</t>
  </si>
  <si>
    <t>010574210</t>
  </si>
  <si>
    <t>0006</t>
  </si>
  <si>
    <t>010799284</t>
  </si>
  <si>
    <t xml:space="preserve">COUPLING, 1 1/2" NHfemale x 1 1/2" NPSHmale    </t>
  </si>
  <si>
    <t>0007</t>
  </si>
  <si>
    <t>010799283</t>
  </si>
  <si>
    <t>COUPLING, 1 1/2" NPSHfemale to 1 1/2" NHmale</t>
  </si>
  <si>
    <t>0710</t>
  </si>
  <si>
    <t>010801457</t>
  </si>
  <si>
    <t xml:space="preserve">COUPLING, DOUBLE FEMALE, 1" NPSH     </t>
  </si>
  <si>
    <t>0857</t>
  </si>
  <si>
    <t>010818749</t>
  </si>
  <si>
    <t>COUPLING, DOUBLE FEMALE, 1 1/2" NH</t>
  </si>
  <si>
    <t>0916</t>
  </si>
  <si>
    <t>010801458</t>
  </si>
  <si>
    <t xml:space="preserve">COUPLING, DOUBLE MALE, 1" NPSH     </t>
  </si>
  <si>
    <t>0856</t>
  </si>
  <si>
    <t>010799285</t>
  </si>
  <si>
    <t>COUPLING, DOUBLE MALE, 1 1/2" NH</t>
  </si>
  <si>
    <t>0054</t>
  </si>
  <si>
    <t>001184956</t>
  </si>
  <si>
    <t xml:space="preserve">COVER, WATER CANTEEN             </t>
  </si>
  <si>
    <t>0501</t>
  </si>
  <si>
    <t>010438380</t>
  </si>
  <si>
    <t>COVERALLS, FLYERS, 36 SHORT (Flight Suit)</t>
  </si>
  <si>
    <t>0507</t>
  </si>
  <si>
    <t>010438381</t>
  </si>
  <si>
    <t>COVERALLS, FLYERS, 36 REGULAR (Flight Suit)</t>
  </si>
  <si>
    <t>0508</t>
  </si>
  <si>
    <t>010438382</t>
  </si>
  <si>
    <t>COVERALLS, FLYERS, 36 LONG (Flight Suit)</t>
  </si>
  <si>
    <t>0509</t>
  </si>
  <si>
    <t>010438383</t>
  </si>
  <si>
    <t>COVERALLS, FLYERS, 38 SHORT (Flight Suit)</t>
  </si>
  <si>
    <t>0572</t>
  </si>
  <si>
    <t>010438384</t>
  </si>
  <si>
    <t>COVERALLS, FLYERS, 38 REGULAR (Flight Suit)</t>
  </si>
  <si>
    <t>0514</t>
  </si>
  <si>
    <t>010438385</t>
  </si>
  <si>
    <t>COVERALLS, FLYERS, 38 LONG (Flight Suit)</t>
  </si>
  <si>
    <t>0517</t>
  </si>
  <si>
    <t>010438386</t>
  </si>
  <si>
    <t>COVERALLS, FLYERS, 40 SHORT (Flight Suit)</t>
  </si>
  <si>
    <t>0518</t>
  </si>
  <si>
    <t>010438387</t>
  </si>
  <si>
    <t>COVERALLS, FLYERS, 40 REGULAR (Flight Suit)</t>
  </si>
  <si>
    <t>0519</t>
  </si>
  <si>
    <t>010438388</t>
  </si>
  <si>
    <t>COVERALLS, FLYERS, 40 LONG (Flight Suit)</t>
  </si>
  <si>
    <t>0521</t>
  </si>
  <si>
    <t>010438389</t>
  </si>
  <si>
    <t>COVERALLS, FLYERS, 42 SHORT (Flight Suit)</t>
  </si>
  <si>
    <t>0574</t>
  </si>
  <si>
    <t>010439529</t>
  </si>
  <si>
    <t>COVERALLS, FLYERS, 42 REGULAR (Flight Suit)</t>
  </si>
  <si>
    <t>0525</t>
  </si>
  <si>
    <t>010438390</t>
  </si>
  <si>
    <t>COVERALLS, FLYERS, 42 LONG (Flight Suit)</t>
  </si>
  <si>
    <t>0527</t>
  </si>
  <si>
    <t>010438391</t>
  </si>
  <si>
    <t>COVERALLS, FLYERS, 44 SHORT (Flight Suit)</t>
  </si>
  <si>
    <t>0539</t>
  </si>
  <si>
    <t>010438392</t>
  </si>
  <si>
    <t>COVERALLS, FLYERS, 44 REGULAR (Flight Suit)</t>
  </si>
  <si>
    <t>0545</t>
  </si>
  <si>
    <t>010438393</t>
  </si>
  <si>
    <t>COVERALLS, FLYERS, 44 LONG (Flight Suit)</t>
  </si>
  <si>
    <t>0546</t>
  </si>
  <si>
    <t>010438394</t>
  </si>
  <si>
    <t>COVERALLS, FLYERS, 46 SHORT (Flight Suit)</t>
  </si>
  <si>
    <t>0576</t>
  </si>
  <si>
    <t>010438395</t>
  </si>
  <si>
    <t>COVERALLS, FLYERS, 46 REGULAR (Flight Suit)</t>
  </si>
  <si>
    <t>0547</t>
  </si>
  <si>
    <t>010438396</t>
  </si>
  <si>
    <t>COVERALLS, FLYERS, 46 LONG (Flight Suit)</t>
  </si>
  <si>
    <t>0567</t>
  </si>
  <si>
    <t>010438397</t>
  </si>
  <si>
    <t>COVERALLS, FLYERS, 48 REGULAR (Flight Suit)</t>
  </si>
  <si>
    <t>0548</t>
  </si>
  <si>
    <t>010438398</t>
  </si>
  <si>
    <t>COVERALLS, FLYERS, 48 LONG (Flight Suit)</t>
  </si>
  <si>
    <t>0135</t>
  </si>
  <si>
    <t>001390480</t>
  </si>
  <si>
    <t>DINNERWARE KIT (Disposable)</t>
  </si>
  <si>
    <t>0307</t>
  </si>
  <si>
    <t xml:space="preserve">EXTINGUISHER, FIRE </t>
  </si>
  <si>
    <t>0210</t>
  </si>
  <si>
    <t>001776154</t>
  </si>
  <si>
    <t>FEMALE THREADED PLASTIC SPOUT (For use with NFES #1175)</t>
  </si>
  <si>
    <t>0744</t>
  </si>
  <si>
    <t>002053493</t>
  </si>
  <si>
    <t xml:space="preserve">FIELD PACK (Travis Pack Bag)                     </t>
  </si>
  <si>
    <t>0343</t>
  </si>
  <si>
    <t>010465031</t>
  </si>
  <si>
    <t xml:space="preserve">FILE GUIDE, CLAMP CHAIN SAW      </t>
  </si>
  <si>
    <t>0351</t>
  </si>
  <si>
    <t>002425384</t>
  </si>
  <si>
    <t xml:space="preserve">FILE, HAND, 8" BASTARD                     </t>
  </si>
  <si>
    <t>DZ</t>
  </si>
  <si>
    <t>0060</t>
  </si>
  <si>
    <t>002425385</t>
  </si>
  <si>
    <t>FILE, HAND, 10" BASTARD</t>
  </si>
  <si>
    <t>1059</t>
  </si>
  <si>
    <t>002425386</t>
  </si>
  <si>
    <t xml:space="preserve">FILE, HAND, 12" BASTARD            </t>
  </si>
  <si>
    <t>2105</t>
  </si>
  <si>
    <t>007827491</t>
  </si>
  <si>
    <t xml:space="preserve">FILE, HAND, ROUND, 3/16" CHAINSAW                    </t>
  </si>
  <si>
    <t>0345</t>
  </si>
  <si>
    <t>009650608</t>
  </si>
  <si>
    <t xml:space="preserve">FILE, HAND, ROUND, 7/32" CHAINSAW                     </t>
  </si>
  <si>
    <t>0067</t>
  </si>
  <si>
    <t>Medical</t>
  </si>
  <si>
    <t>006561092</t>
  </si>
  <si>
    <t>FIRST AID KIT, UTILITY (Pocket)</t>
  </si>
  <si>
    <t>1143</t>
  </si>
  <si>
    <t>010107754</t>
  </si>
  <si>
    <t xml:space="preserve">FIRST AID KIT, BELT, 25 PERSON   </t>
  </si>
  <si>
    <t>1604</t>
  </si>
  <si>
    <t>006561094</t>
  </si>
  <si>
    <t xml:space="preserve">FIRST AID KIT, GENERAL PURPOSE (Truck Use)  </t>
  </si>
  <si>
    <t>0070</t>
  </si>
  <si>
    <t>001026370</t>
  </si>
  <si>
    <t>FLY, TENT</t>
  </si>
  <si>
    <t>1521</t>
  </si>
  <si>
    <t>011855512</t>
  </si>
  <si>
    <t>FLY, TENT (Ground Cloth Use, Tarp Like)</t>
  </si>
  <si>
    <t>0105</t>
  </si>
  <si>
    <t>002941279</t>
  </si>
  <si>
    <t>FUSEE, BACKFIRING</t>
  </si>
  <si>
    <t>0510</t>
  </si>
  <si>
    <t>013242776</t>
  </si>
  <si>
    <t xml:space="preserve">GAGE, SHARPENING                  </t>
  </si>
  <si>
    <t>0721</t>
  </si>
  <si>
    <t>5310005990776</t>
  </si>
  <si>
    <t>0743</t>
  </si>
  <si>
    <t>IH (Industrial Hardware)</t>
  </si>
  <si>
    <t>007202621</t>
  </si>
  <si>
    <t>GASKET, FIRE HOSE, 1"</t>
  </si>
  <si>
    <t>0254</t>
  </si>
  <si>
    <t>002391873</t>
  </si>
  <si>
    <t>GASKET, FIRE HOSE, 1 1/2"</t>
  </si>
  <si>
    <t>0742</t>
  </si>
  <si>
    <t>002391875</t>
  </si>
  <si>
    <t>GASKET, FIRE HOSE, 2"</t>
  </si>
  <si>
    <t>2326</t>
  </si>
  <si>
    <t>002391877</t>
  </si>
  <si>
    <t>GASKET, FIRE HOSE, 2 1/2"</t>
  </si>
  <si>
    <t>0113</t>
  </si>
  <si>
    <t>005689904</t>
  </si>
  <si>
    <t xml:space="preserve">GASOLINE LINE, FIRE PUMP </t>
  </si>
  <si>
    <t>0811</t>
  </si>
  <si>
    <t>002526250</t>
  </si>
  <si>
    <t xml:space="preserve">GLASS, MAGNIFYING </t>
  </si>
  <si>
    <t>1219</t>
  </si>
  <si>
    <t>010290109</t>
  </si>
  <si>
    <t>GLOVES, FLIGHT, NOMEX, SIZE 7</t>
  </si>
  <si>
    <t>1223</t>
  </si>
  <si>
    <t>010290111</t>
  </si>
  <si>
    <t>GLOVES, FLIGHT, NOMEX, SIZE 8</t>
  </si>
  <si>
    <t>1224</t>
  </si>
  <si>
    <t>010290112</t>
  </si>
  <si>
    <t>GLOVES, FLIGHT, NOMEX, SIZE 9</t>
  </si>
  <si>
    <t>1225</t>
  </si>
  <si>
    <t>010290113</t>
  </si>
  <si>
    <t>GLOVES, FLIGHT, NOMEX, SIZE 10</t>
  </si>
  <si>
    <t>1226</t>
  </si>
  <si>
    <t>010290116</t>
  </si>
  <si>
    <t>GLOVES, FLIGHT, NOMEX, SIZE 11</t>
  </si>
  <si>
    <t>1293</t>
  </si>
  <si>
    <t>013940208</t>
  </si>
  <si>
    <t xml:space="preserve">GLOVES, LEATHER, EXTRA SMALL                 </t>
  </si>
  <si>
    <t>1294</t>
  </si>
  <si>
    <t>013940209</t>
  </si>
  <si>
    <t xml:space="preserve">GLOVES, LEATHER, SMALL                 </t>
  </si>
  <si>
    <t>1295</t>
  </si>
  <si>
    <t>013940210</t>
  </si>
  <si>
    <t>GLOVES, LEATHER, MEDIUM</t>
  </si>
  <si>
    <t>1296</t>
  </si>
  <si>
    <t>013940215</t>
  </si>
  <si>
    <t>GLOVES, LEATHER, LARGE</t>
  </si>
  <si>
    <t>1297</t>
  </si>
  <si>
    <t>013973937</t>
  </si>
  <si>
    <t>GLOVES, LEATHER, EXTRA LARGE</t>
  </si>
  <si>
    <t>1639</t>
  </si>
  <si>
    <t>015650623</t>
  </si>
  <si>
    <t xml:space="preserve">GLOVES, PIGSKIN, EXTRA SMALL                  </t>
  </si>
  <si>
    <t>1640</t>
  </si>
  <si>
    <t>015650620</t>
  </si>
  <si>
    <t xml:space="preserve">GLOVES, PIGSKIN, SMALL                  </t>
  </si>
  <si>
    <t>1641</t>
  </si>
  <si>
    <t>015650618</t>
  </si>
  <si>
    <t xml:space="preserve">GLOVES, PIGSKIN, MEDIUM                  </t>
  </si>
  <si>
    <t>1642</t>
  </si>
  <si>
    <t>015650624</t>
  </si>
  <si>
    <t xml:space="preserve">GLOVES, PIGSKIN, LARGE                  </t>
  </si>
  <si>
    <t>1643</t>
  </si>
  <si>
    <t>015650625</t>
  </si>
  <si>
    <t xml:space="preserve">GLOVES, PIGSKIN, EXTRA LARGE                  </t>
  </si>
  <si>
    <t>0318</t>
  </si>
  <si>
    <t>015047863</t>
  </si>
  <si>
    <t xml:space="preserve">GOGGLES, INDUSTRIAL (Safety Goggles)              </t>
  </si>
  <si>
    <t>0358</t>
  </si>
  <si>
    <t>002630342</t>
  </si>
  <si>
    <t xml:space="preserve">HANDLE, CHAINSAW FILE                  </t>
  </si>
  <si>
    <t>0063</t>
  </si>
  <si>
    <t>002630341</t>
  </si>
  <si>
    <t xml:space="preserve">HANDLE, FILE                     </t>
  </si>
  <si>
    <t>1857</t>
  </si>
  <si>
    <t>011377507</t>
  </si>
  <si>
    <t xml:space="preserve">HANDLE, PULASKI TOOL             </t>
  </si>
  <si>
    <t>1168</t>
  </si>
  <si>
    <t>012963592</t>
  </si>
  <si>
    <t xml:space="preserve">HANDLE, COMBITOOL   </t>
  </si>
  <si>
    <t>0907</t>
  </si>
  <si>
    <t xml:space="preserve">HARNESS, WATERBAG, SHOULDER STRAPS (New Version)  </t>
  </si>
  <si>
    <t>0718</t>
  </si>
  <si>
    <t>016036874</t>
  </si>
  <si>
    <t>HEADLAMP, FIREFIGHTER, LED, (Uses AA Batteries)</t>
  </si>
  <si>
    <t>7285</t>
  </si>
  <si>
    <t>HELMET, CAP W/RATCHET, RED (Bullard Brand)</t>
  </si>
  <si>
    <t>7286</t>
  </si>
  <si>
    <t>HELMET, CAP W/RATCHET, WHITE (Bullard Brand)</t>
  </si>
  <si>
    <t>7287</t>
  </si>
  <si>
    <t>HELMET, CAP W/RATCHET, YELLOW (Bullard Brand)</t>
  </si>
  <si>
    <t>7289</t>
  </si>
  <si>
    <t xml:space="preserve">HELMET, FULL BRIM W/RATCHET, RED (Bullard Brand)        </t>
  </si>
  <si>
    <t>7290</t>
  </si>
  <si>
    <t>HELMET, FULL BRIM W/RATCHET, WHITE (Bullard Brand)</t>
  </si>
  <si>
    <t>7291</t>
  </si>
  <si>
    <t xml:space="preserve">HELMET, FULL BRIM W/RATCHET, YELLOW (Bullard Brand)              </t>
  </si>
  <si>
    <t>0983</t>
  </si>
  <si>
    <t>015958886</t>
  </si>
  <si>
    <t xml:space="preserve">HOLDER, SIGN                     </t>
  </si>
  <si>
    <t>1016</t>
  </si>
  <si>
    <t>011671061</t>
  </si>
  <si>
    <t xml:space="preserve">HOSE, GARDEN, 3/4" X 50'      </t>
  </si>
  <si>
    <t>1238</t>
  </si>
  <si>
    <t>011668122</t>
  </si>
  <si>
    <t>HOSE, 1" NPSH X 100'</t>
  </si>
  <si>
    <t>LG</t>
  </si>
  <si>
    <t>1239</t>
  </si>
  <si>
    <t>011656597</t>
  </si>
  <si>
    <t xml:space="preserve">HOSE, 1 1/2" NH X 100' </t>
  </si>
  <si>
    <t>0932</t>
  </si>
  <si>
    <t>015263000</t>
  </si>
  <si>
    <t>HOSE, 1" X 100' NPSH, YELLOW (double jacketed)</t>
  </si>
  <si>
    <t>0933</t>
  </si>
  <si>
    <t>015262977</t>
  </si>
  <si>
    <t>HOSE, 1 1/2" X 100' NH, YELLOW (double jacketed)</t>
  </si>
  <si>
    <t>1220</t>
  </si>
  <si>
    <t>005951838</t>
  </si>
  <si>
    <t>HOSE, BOOSTER LINE, HARD RUBBER, 1" X 50'</t>
  </si>
  <si>
    <t>1808</t>
  </si>
  <si>
    <t>008891774</t>
  </si>
  <si>
    <t>HOSE, SUCTION, 1 1/2" NH X 8', RUBBER</t>
  </si>
  <si>
    <t>0115</t>
  </si>
  <si>
    <t>008891775</t>
  </si>
  <si>
    <t xml:space="preserve">HOSE, SUCTION, 1 1/2" NH X 10', RUBBER </t>
  </si>
  <si>
    <t>2235</t>
  </si>
  <si>
    <t>010806531</t>
  </si>
  <si>
    <t xml:space="preserve">INCREASER, 3/4" GHTfemale TO 1" NPSHmale    </t>
  </si>
  <si>
    <t>0416</t>
  </si>
  <si>
    <t>010806532</t>
  </si>
  <si>
    <t xml:space="preserve">INCREASER, 1" NPSH TO 1 1/2" NH     </t>
  </si>
  <si>
    <t>0048</t>
  </si>
  <si>
    <t>001286837</t>
  </si>
  <si>
    <t>KIT, WATER CONTAINER (CUBEE)</t>
  </si>
  <si>
    <t>3009</t>
  </si>
  <si>
    <t>010744229</t>
  </si>
  <si>
    <t>LIGHT, CHEMILUMINESCENT, GREEN, 12 HOUR</t>
  </si>
  <si>
    <t>3007</t>
  </si>
  <si>
    <t>011785559</t>
  </si>
  <si>
    <t>LIGHT, CHEMILUMINESCENT, RED, 12 HOUR</t>
  </si>
  <si>
    <t>3012</t>
  </si>
  <si>
    <t>011960136</t>
  </si>
  <si>
    <t>LIGHT, CHEMILUMINESCENT, YELLOW, 12 HOUR</t>
  </si>
  <si>
    <t>0528</t>
  </si>
  <si>
    <t>010298554</t>
  </si>
  <si>
    <t xml:space="preserve">LINE, LEAD                       </t>
  </si>
  <si>
    <t>0597</t>
  </si>
  <si>
    <t>013211679</t>
  </si>
  <si>
    <t xml:space="preserve">LINER, BACKPACK PUMP BAG (Old Cloth Style)     </t>
  </si>
  <si>
    <t>0911</t>
  </si>
  <si>
    <t>013105130</t>
  </si>
  <si>
    <t xml:space="preserve">LINER, BAG, WATER 5 GALLON (Drinking Water)        </t>
  </si>
  <si>
    <t>0928</t>
  </si>
  <si>
    <t>014983191</t>
  </si>
  <si>
    <t xml:space="preserve">LINER, CARRYING CASE (Fire Shelter Plastic Liner)      </t>
  </si>
  <si>
    <t>1762</t>
  </si>
  <si>
    <t>015274653</t>
  </si>
  <si>
    <t>LINER, GLOVES, WOOL, EXTRA SMALL</t>
  </si>
  <si>
    <t>1763</t>
  </si>
  <si>
    <t>015274655</t>
  </si>
  <si>
    <t>LINER, GLOVES, WOOL, SMALL</t>
  </si>
  <si>
    <t>1764</t>
  </si>
  <si>
    <t>015274664</t>
  </si>
  <si>
    <t>LINER, GLOVES, WOOL, MEDIUM</t>
  </si>
  <si>
    <t>1765</t>
  </si>
  <si>
    <t>015274665</t>
  </si>
  <si>
    <t>LINER, GLOVES, WOOL, LARGE</t>
  </si>
  <si>
    <t>1766</t>
  </si>
  <si>
    <t>015274666</t>
  </si>
  <si>
    <t>LINER, GLOVES, WOOL, EXTRA LARGE</t>
  </si>
  <si>
    <t>0436</t>
  </si>
  <si>
    <t>013692147</t>
  </si>
  <si>
    <t xml:space="preserve">LINER, WATERBAG (Drinking Waterbag)           </t>
  </si>
  <si>
    <t>0438</t>
  </si>
  <si>
    <t>013692149</t>
  </si>
  <si>
    <t xml:space="preserve">LINER, WATERBAG (Suppression Bag)                  </t>
  </si>
  <si>
    <t>1566</t>
  </si>
  <si>
    <t>MAT, SLEEPING</t>
  </si>
  <si>
    <t>0146</t>
  </si>
  <si>
    <t>002933467</t>
  </si>
  <si>
    <t>MATTOCK (Pulaski)</t>
  </si>
  <si>
    <t>1842</t>
  </si>
  <si>
    <t>001491094</t>
  </si>
  <si>
    <t xml:space="preserve">MEAL, INDIVIDUAL (MRE)  </t>
  </si>
  <si>
    <t>0284</t>
  </si>
  <si>
    <t xml:space="preserve">C&amp;E (Construction and Equipment) </t>
  </si>
  <si>
    <t>007974495</t>
  </si>
  <si>
    <t xml:space="preserve">MESSAGE DROPPER, PLA (Message Dropper Pouch)             </t>
  </si>
  <si>
    <t>1155</t>
  </si>
  <si>
    <t>008337010</t>
  </si>
  <si>
    <t>METER, AIR VELOCITY</t>
  </si>
  <si>
    <t>1138</t>
  </si>
  <si>
    <t>014556695</t>
  </si>
  <si>
    <t>MIRROR, EMERGENCY SIGNALING, 2" X 3"</t>
  </si>
  <si>
    <t>0772</t>
  </si>
  <si>
    <t>013214206</t>
  </si>
  <si>
    <t xml:space="preserve">MOPUP KIT, LATERAL LINE, 3 WAND  </t>
  </si>
  <si>
    <t>0136</t>
  </si>
  <si>
    <t>005951103</t>
  </si>
  <si>
    <t xml:space="preserve">NOZZLE, GARDEN HOSE (3/4")             </t>
  </si>
  <si>
    <t>1081</t>
  </si>
  <si>
    <t>011656603</t>
  </si>
  <si>
    <t xml:space="preserve">NOZZLE, 1" NPSH, COMBIBARREL          </t>
  </si>
  <si>
    <t>1082</t>
  </si>
  <si>
    <t>011671123</t>
  </si>
  <si>
    <t xml:space="preserve">NOZZLE, 1 1/2" NH, COMBIBARREL    </t>
  </si>
  <si>
    <t>0138</t>
  </si>
  <si>
    <t>000852291</t>
  </si>
  <si>
    <t xml:space="preserve">NOZZLE, PLASTIC, 1" NPSH (1" Red Plastic Nozzle)          </t>
  </si>
  <si>
    <t>0137</t>
  </si>
  <si>
    <t>001818872</t>
  </si>
  <si>
    <t xml:space="preserve">NOZZLE, PLASTIC, 1 1/2" NH (1.5" Red Plastic Nozzle)        </t>
  </si>
  <si>
    <t>0024</t>
  </si>
  <si>
    <t>006401892</t>
  </si>
  <si>
    <t xml:space="preserve">NOZZLE, TWIN TIPFORESTER 1" NPSH     </t>
  </si>
  <si>
    <t>0674</t>
  </si>
  <si>
    <t>015034484</t>
  </si>
  <si>
    <t xml:space="preserve">PACK, FIRELINE, COMPLETEBLUE          </t>
  </si>
  <si>
    <t>0678</t>
  </si>
  <si>
    <t>015034488</t>
  </si>
  <si>
    <t xml:space="preserve">PACK, FIRELINEBLUE     </t>
  </si>
  <si>
    <t>0679</t>
  </si>
  <si>
    <t>PACK, PERSONAL GEAR</t>
  </si>
  <si>
    <t>0141</t>
  </si>
  <si>
    <t>001286928</t>
  </si>
  <si>
    <t xml:space="preserve">PAIL, PLASTIC COLLAPSIBLE (3 Gallon)      </t>
  </si>
  <si>
    <t>2737</t>
  </si>
  <si>
    <t>015916932</t>
  </si>
  <si>
    <t>PANTS, FIREFIGHTERS, ARAMID, 2428 X 30"</t>
  </si>
  <si>
    <t>2738</t>
  </si>
  <si>
    <t>015916925</t>
  </si>
  <si>
    <t>PANTS, FIREFIGHTERS, ARAMID, 2428 X 33"</t>
  </si>
  <si>
    <t>2800</t>
  </si>
  <si>
    <t>014642282</t>
  </si>
  <si>
    <t>PANTS, FIREFIGHTERS, ARAMID, 2630 X 30"</t>
  </si>
  <si>
    <t>2700</t>
  </si>
  <si>
    <t>014644242</t>
  </si>
  <si>
    <t>PANTS, FIREFIGHTERS, ARAMID, 2630 X 33"</t>
  </si>
  <si>
    <t>2841</t>
  </si>
  <si>
    <t>015374986</t>
  </si>
  <si>
    <t>PANTS, FIREFIGHTERS, ARAMID, 2630 X 36"</t>
  </si>
  <si>
    <t>2801</t>
  </si>
  <si>
    <t>014643672</t>
  </si>
  <si>
    <t>PANTS, FIREFIGHTERS, ARAMID, 2832 X 30"</t>
  </si>
  <si>
    <t>2701</t>
  </si>
  <si>
    <t>014644247</t>
  </si>
  <si>
    <t>PANTS, FIREFIGHTERS, ARAMID, 2832 X 33"</t>
  </si>
  <si>
    <t>2843</t>
  </si>
  <si>
    <t>015374982</t>
  </si>
  <si>
    <t>PANTS, FIREFIGHTERS, ARAMID, 2832 X 36"</t>
  </si>
  <si>
    <t>2802</t>
  </si>
  <si>
    <t>014643671</t>
  </si>
  <si>
    <t>PANTS, FIREFIGHTERS, ARAMID, 3034 X 30"</t>
  </si>
  <si>
    <t>2702</t>
  </si>
  <si>
    <t>014644244</t>
  </si>
  <si>
    <t>PANTS, FIREFIGHTERS, ARAMID, 3034 X 33"</t>
  </si>
  <si>
    <t>2844</t>
  </si>
  <si>
    <t>015374983</t>
  </si>
  <si>
    <t>PANTS, FIREFIGHTERS, ARAMID, 3034 X 36"</t>
  </si>
  <si>
    <t>2803</t>
  </si>
  <si>
    <t>014643676</t>
  </si>
  <si>
    <t>PANTS, FIREFIGHTERS, ARAMID, 3236 X 30"</t>
  </si>
  <si>
    <t>2703</t>
  </si>
  <si>
    <t>014644248</t>
  </si>
  <si>
    <t>PANTS, FIREFIGHTERS, ARAMID, 3236 X 33"</t>
  </si>
  <si>
    <t>2845</t>
  </si>
  <si>
    <t>015374985</t>
  </si>
  <si>
    <t>PANTS, FIREFIGHTERS, ARAMID, 3236 X 36"</t>
  </si>
  <si>
    <t>2804</t>
  </si>
  <si>
    <t>014643677</t>
  </si>
  <si>
    <t>PANTS, FIREFIGHTERS, ARAMID, 3438 X 30"</t>
  </si>
  <si>
    <t>2704</t>
  </si>
  <si>
    <t>014645742</t>
  </si>
  <si>
    <t>PANTS, FIREFIGHTERS, ARAMID, 3438 X 33"</t>
  </si>
  <si>
    <t>2847</t>
  </si>
  <si>
    <t>015375677</t>
  </si>
  <si>
    <t>PANTS, FIREFIGHTERS, ARAMID, 3438 X 36"</t>
  </si>
  <si>
    <t>2805</t>
  </si>
  <si>
    <t>014643678</t>
  </si>
  <si>
    <t>PANTS, FIREFIGHTERS, ARAMID, 3640 X 30"</t>
  </si>
  <si>
    <t>2705</t>
  </si>
  <si>
    <t>014645621</t>
  </si>
  <si>
    <t>PANTS, FIREFIGHTERS, ARAMID, 3640 X 33"</t>
  </si>
  <si>
    <t>2848</t>
  </si>
  <si>
    <t>015375681</t>
  </si>
  <si>
    <t>PANTS, FIREFIGHTERS, ARAMID, 3640 X 36"</t>
  </si>
  <si>
    <t>2806</t>
  </si>
  <si>
    <t>014643673</t>
  </si>
  <si>
    <t>PANTS, FIREFIGHTERS, ARAMID, 3842 X 30"</t>
  </si>
  <si>
    <t>2706</t>
  </si>
  <si>
    <t>014645624</t>
  </si>
  <si>
    <t>PANTS, FIREFIGHTERS, ARAMID, 3842 X 33"</t>
  </si>
  <si>
    <t>2849</t>
  </si>
  <si>
    <t>015375678</t>
  </si>
  <si>
    <t>PANTS, FIREFIGHTERS, ARAMID, 3842 X 36"</t>
  </si>
  <si>
    <t>2807</t>
  </si>
  <si>
    <t>014643675</t>
  </si>
  <si>
    <t>PANTS, FIREFIGHTERS, ARAMID, 4044 X 30"</t>
  </si>
  <si>
    <t>2707</t>
  </si>
  <si>
    <t>014645645</t>
  </si>
  <si>
    <t>PANTS, FIREFIGHTERS, ARAMID, 4044 X 33"</t>
  </si>
  <si>
    <t>2850</t>
  </si>
  <si>
    <t>015375679</t>
  </si>
  <si>
    <t>PANTS, FIREFIGHTERS, ARAMID, 4044 X 36"</t>
  </si>
  <si>
    <t>2842</t>
  </si>
  <si>
    <t>015374981</t>
  </si>
  <si>
    <t>PANTS, FIREFIGHTERS, ARAMID, 4448 X 30"</t>
  </si>
  <si>
    <t>2846</t>
  </si>
  <si>
    <t>015374984</t>
  </si>
  <si>
    <t>PANTS, FIREFIGHTERS, ARAMID, 4448 X 33"</t>
  </si>
  <si>
    <t>2851</t>
  </si>
  <si>
    <t>015375680</t>
  </si>
  <si>
    <t>PANTS, FIREFIGHTERS, ARAMID, 4448 X 36"</t>
  </si>
  <si>
    <t>015916926</t>
  </si>
  <si>
    <t xml:space="preserve">PANTS, FIREFIGHTERS, KEVLAR, 2630 X 30" </t>
  </si>
  <si>
    <t>2955</t>
  </si>
  <si>
    <t>015916928</t>
  </si>
  <si>
    <t>PANTS, FIREFIGHTERS, KEVLAR, 2630 X 33"</t>
  </si>
  <si>
    <t>2956</t>
  </si>
  <si>
    <t>015593545</t>
  </si>
  <si>
    <t>PANTS, FIREFIGHTERS, KEVLAR, 2832 X 30"</t>
  </si>
  <si>
    <t>2944</t>
  </si>
  <si>
    <t>015593540</t>
  </si>
  <si>
    <t>PANTS, FIREFIGHTERS, KEVLAR, 2832 X 33"</t>
  </si>
  <si>
    <t>2957</t>
  </si>
  <si>
    <t>015593542</t>
  </si>
  <si>
    <t>PANTS, FIREFIGHTERS, KEVLAR, 3034 X 30"</t>
  </si>
  <si>
    <t>2945</t>
  </si>
  <si>
    <t>015593543</t>
  </si>
  <si>
    <t>PANTS, FIREFIGHTERS, KEVLAR, 3034 X 33"</t>
  </si>
  <si>
    <t>2958</t>
  </si>
  <si>
    <t>015593549</t>
  </si>
  <si>
    <t>PANTS, FIREFIGHTERS, KEVLAR, 3236 X 30"</t>
  </si>
  <si>
    <t>2946</t>
  </si>
  <si>
    <t>015593544</t>
  </si>
  <si>
    <t>PANTS, FIREFIGHTERS, KEVLAR, 3236 X 33"</t>
  </si>
  <si>
    <t>2293</t>
  </si>
  <si>
    <t>016193409</t>
  </si>
  <si>
    <t>PANTS, FIREFIGHTERS, KEVLAR, 3236 X 36"</t>
  </si>
  <si>
    <t>2959</t>
  </si>
  <si>
    <t>015593541</t>
  </si>
  <si>
    <t>PANTS, FIREFIGHTERS, KEVLAR, 3438 X 30"</t>
  </si>
  <si>
    <t>2947</t>
  </si>
  <si>
    <t>015593547</t>
  </si>
  <si>
    <t xml:space="preserve">PANTS, FIREFIGHTERS, KEVLAR, 3438 X 33" </t>
  </si>
  <si>
    <t>2294</t>
  </si>
  <si>
    <t>016193413</t>
  </si>
  <si>
    <t>PANTS, FIREFIGHTERS, KEVLAR, 3438 X 36"</t>
  </si>
  <si>
    <t>2963</t>
  </si>
  <si>
    <t>015593546</t>
  </si>
  <si>
    <t>PANTS, FIREFIGHTERS, KEVLAR, 3640 X 30"</t>
  </si>
  <si>
    <t>2948</t>
  </si>
  <si>
    <t>015593548</t>
  </si>
  <si>
    <t>PANTS, FIREFIGHTERS, KEVLAR, 3640 X 33"</t>
  </si>
  <si>
    <t>2295</t>
  </si>
  <si>
    <t>016193414</t>
  </si>
  <si>
    <t>PANTS, FIREFIGHTERS, KEVLAR, 3640 X 36"</t>
  </si>
  <si>
    <t>2964</t>
  </si>
  <si>
    <t>015916929</t>
  </si>
  <si>
    <t>PANTS, FIREFIGHTERS, KEVLAR, 3842 X 30"</t>
  </si>
  <si>
    <t>2965</t>
  </si>
  <si>
    <t>015916933</t>
  </si>
  <si>
    <t>PANTS, FIREFIGHTERS, KEVLAR, 3842 X 33"</t>
  </si>
  <si>
    <t>2296</t>
  </si>
  <si>
    <t>016193415</t>
  </si>
  <si>
    <t>PANTS, FIREFIGHTERS, KEVLAR, 3842 X 36"</t>
  </si>
  <si>
    <t>2966</t>
  </si>
  <si>
    <t>015916930</t>
  </si>
  <si>
    <t>PANTS, FIREFIGHTERS, KEVLAR, 4044 X 30"</t>
  </si>
  <si>
    <t>2967</t>
  </si>
  <si>
    <t>015916934</t>
  </si>
  <si>
    <t>PANTS, FIREFIGHTERS, KEVLAR, 4044 X 33"</t>
  </si>
  <si>
    <t>1027</t>
  </si>
  <si>
    <t>001376345</t>
  </si>
  <si>
    <t>PLUG, EAR, 200 PAIR</t>
  </si>
  <si>
    <t>0089</t>
  </si>
  <si>
    <t>011075694</t>
  </si>
  <si>
    <t>POLE, TENT (Ridge Pile Ridge)</t>
  </si>
  <si>
    <t>0083</t>
  </si>
  <si>
    <t>007536574</t>
  </si>
  <si>
    <t>POLE, TENT (Tent Pole)</t>
  </si>
  <si>
    <t>0640</t>
  </si>
  <si>
    <t>013767247</t>
  </si>
  <si>
    <t>PROTECTION KIT, BIOLOGICAL HAZARD (Bodily Fluids Barrier Kit)</t>
  </si>
  <si>
    <t>1675</t>
  </si>
  <si>
    <t>015851975</t>
  </si>
  <si>
    <t>PROTECTION KIT, BIOLOGICAL HAZARD, 10 PERSON</t>
  </si>
  <si>
    <t>1660</t>
  </si>
  <si>
    <t>015851976</t>
  </si>
  <si>
    <t>PROTECTION KIT, BIOLOGICAL HAZARD, SINGLE PERSON</t>
  </si>
  <si>
    <t>1156</t>
  </si>
  <si>
    <t>008261662</t>
  </si>
  <si>
    <t>PSYCHROMETER</t>
  </si>
  <si>
    <t>0148</t>
  </si>
  <si>
    <t>014953633</t>
  </si>
  <si>
    <t xml:space="preserve">PUMP UNIT, CENTRIFUGAL (Mark 3 or Wick 375)  </t>
  </si>
  <si>
    <t>0601</t>
  </si>
  <si>
    <t>008905879</t>
  </si>
  <si>
    <t xml:space="preserve">PUMP UNIT, CENTRIFUGAL W/ ACCESSORIES (Mark 3 or Wick 375)            </t>
  </si>
  <si>
    <t>0149</t>
  </si>
  <si>
    <t>007396733</t>
  </si>
  <si>
    <t>PUMP, BARREL, HAND W/ 8" Hose</t>
  </si>
  <si>
    <t>0151</t>
  </si>
  <si>
    <t>005950762</t>
  </si>
  <si>
    <t>PUMP, RECIPROCATING (Trombone for Bladder Bag)</t>
  </si>
  <si>
    <t>0659</t>
  </si>
  <si>
    <t>013871392</t>
  </si>
  <si>
    <t xml:space="preserve">RAKE, FOREST FIRE (Collapsible Rake)                </t>
  </si>
  <si>
    <t>1807</t>
  </si>
  <si>
    <t>005404512</t>
  </si>
  <si>
    <t xml:space="preserve">RAKE, FOREST FIRE, COUNCIL TOOL (Fire Rake)                </t>
  </si>
  <si>
    <t>0296</t>
  </si>
  <si>
    <t>002033512</t>
  </si>
  <si>
    <t xml:space="preserve">RAKE, FOREST FIRE, MCLEOD        </t>
  </si>
  <si>
    <t>0733</t>
  </si>
  <si>
    <t>010799286</t>
  </si>
  <si>
    <t>REDUCER, 1" NPSH X 3/4" GHT</t>
  </si>
  <si>
    <t>0010</t>
  </si>
  <si>
    <t>009752969</t>
  </si>
  <si>
    <t xml:space="preserve">REDUCER, 1 1/2" NHfemale to 1" NPSHmale    </t>
  </si>
  <si>
    <t>0418</t>
  </si>
  <si>
    <t>002942648</t>
  </si>
  <si>
    <t>REDUCER, 1 1/2" NPSHfemale TO 1" NPSHmale</t>
  </si>
  <si>
    <t>0417</t>
  </si>
  <si>
    <t>015211691</t>
  </si>
  <si>
    <t xml:space="preserve">REDUCER, 2" NPSH TO 1 1/2" NH     </t>
  </si>
  <si>
    <t>2230</t>
  </si>
  <si>
    <t>015088818</t>
  </si>
  <si>
    <t xml:space="preserve">REDUCER, 2 1/2" NHfemale X 1 1/2" NHmale   </t>
  </si>
  <si>
    <t>2229</t>
  </si>
  <si>
    <t>010810419</t>
  </si>
  <si>
    <t xml:space="preserve">REDUCER, 2 1/2" NPSHfemale X 1 1/2" NHmale   </t>
  </si>
  <si>
    <t>0566</t>
  </si>
  <si>
    <t>015232578</t>
  </si>
  <si>
    <t xml:space="preserve">RIBBON, FLAGGING, "ESCAPE ROUTE" PINK    </t>
  </si>
  <si>
    <t>0267</t>
  </si>
  <si>
    <t>015232324</t>
  </si>
  <si>
    <t xml:space="preserve">RIBBON, FLAGGING, "HAZARDS" YELLOW/BLACK   </t>
  </si>
  <si>
    <t>2396</t>
  </si>
  <si>
    <t>001961068</t>
  </si>
  <si>
    <t xml:space="preserve">RIBBON, FLAGGING, FLOURESCENT CHARTREUSE      </t>
  </si>
  <si>
    <t>2398</t>
  </si>
  <si>
    <t>014582060</t>
  </si>
  <si>
    <t xml:space="preserve">RIBBON, FLAGGING, FLOURESCENT ORANGE      </t>
  </si>
  <si>
    <t>2401</t>
  </si>
  <si>
    <t>014582059</t>
  </si>
  <si>
    <t xml:space="preserve">RIBBON, FLAGGING, FLOURESCENT PINK      </t>
  </si>
  <si>
    <t>1938</t>
  </si>
  <si>
    <t>009018105</t>
  </si>
  <si>
    <t>SEAL, ANTIPILFERAGE</t>
  </si>
  <si>
    <t>HD</t>
  </si>
  <si>
    <t>0293</t>
  </si>
  <si>
    <t>015921365</t>
  </si>
  <si>
    <t xml:space="preserve">SHEATH, FIRE RAKE, PLASTIC        </t>
  </si>
  <si>
    <t>0926</t>
  </si>
  <si>
    <t>014983184</t>
  </si>
  <si>
    <t>SHELTER, FIRE, M2002 *Shelter Only</t>
  </si>
  <si>
    <t>0925</t>
  </si>
  <si>
    <t>014983194</t>
  </si>
  <si>
    <t>SHELTER, FIRE, M2002, COMPLETE SET</t>
  </si>
  <si>
    <t>0973</t>
  </si>
  <si>
    <t>015298804</t>
  </si>
  <si>
    <t xml:space="preserve">SHELTER, FIRE, M2002, LARGE *Shelter Only         </t>
  </si>
  <si>
    <t>0975</t>
  </si>
  <si>
    <t>015275248</t>
  </si>
  <si>
    <t xml:space="preserve">SHELTER, FIRE, M2002, LARGE, COMPLETE SET    </t>
  </si>
  <si>
    <t>2678</t>
  </si>
  <si>
    <t>014990605</t>
  </si>
  <si>
    <t>SHELTER, FIRE, PRACTICE, COMPLETE, M2002</t>
  </si>
  <si>
    <t>2799</t>
  </si>
  <si>
    <t>015298807</t>
  </si>
  <si>
    <t>SHELTER, FIRE, PRACTICE, COMPLETE, M2002, LARGE</t>
  </si>
  <si>
    <t>2679</t>
  </si>
  <si>
    <t>014990608</t>
  </si>
  <si>
    <t>SHELTER, FIRE, PRACTICE, M2002 *Shelter Only</t>
  </si>
  <si>
    <t>2798</t>
  </si>
  <si>
    <t>015298805</t>
  </si>
  <si>
    <t xml:space="preserve">SHELTER, FIRE, PRACTICE, M2002, LARGE *Shelter Only </t>
  </si>
  <si>
    <t>0522</t>
  </si>
  <si>
    <t>012116316</t>
  </si>
  <si>
    <t xml:space="preserve">SHIRT, FIREFIGHTERS, EXTRA SMALL                </t>
  </si>
  <si>
    <t>0577</t>
  </si>
  <si>
    <t>002335818</t>
  </si>
  <si>
    <t>SHIRT, FIREFIGHTERS, SMALL</t>
  </si>
  <si>
    <t>0511</t>
  </si>
  <si>
    <t>014340618</t>
  </si>
  <si>
    <t>SHIRT, FIREFIGHTERS, SMALL/LONG</t>
  </si>
  <si>
    <t>0578</t>
  </si>
  <si>
    <t>002335819</t>
  </si>
  <si>
    <t>SHIRT, FIREFIGHTERS, MEDIUM</t>
  </si>
  <si>
    <t>0569</t>
  </si>
  <si>
    <t>014213905</t>
  </si>
  <si>
    <t>SHIRT, FIREFIGHTERS, MEDIUM/LONG</t>
  </si>
  <si>
    <t>002598718</t>
  </si>
  <si>
    <t>SHIRT, FIREFIGHTERS, LARGE</t>
  </si>
  <si>
    <t>2078</t>
  </si>
  <si>
    <t>012853530</t>
  </si>
  <si>
    <t xml:space="preserve">SHIRT, FIREFIGHTERS, LARGE/LONG               </t>
  </si>
  <si>
    <t>0580</t>
  </si>
  <si>
    <t>002598722</t>
  </si>
  <si>
    <t>SHIRT, FIREFIGHTERS, EXTRA LARGE</t>
  </si>
  <si>
    <t>2079</t>
  </si>
  <si>
    <t>012847500</t>
  </si>
  <si>
    <t xml:space="preserve">SHIRT, FIREFIGHTERS, EXTRA LARGE/LONG    </t>
  </si>
  <si>
    <t>0570</t>
  </si>
  <si>
    <t>014213907</t>
  </si>
  <si>
    <t>SHIRT, FIREFIGHTERS, XXL</t>
  </si>
  <si>
    <t>0512</t>
  </si>
  <si>
    <t>014340626</t>
  </si>
  <si>
    <t>SHIRT, FIREFIGHTERS XXL/LONG</t>
  </si>
  <si>
    <t>2910</t>
  </si>
  <si>
    <t>015331740</t>
  </si>
  <si>
    <t>SHIRT, FIREFIGHTERS, XXXL</t>
  </si>
  <si>
    <t>2911</t>
  </si>
  <si>
    <t>015332435</t>
  </si>
  <si>
    <t>SHIRT, FIREFIGHTERS, XXXL/LONG</t>
  </si>
  <si>
    <t>0171</t>
  </si>
  <si>
    <t>009650609</t>
  </si>
  <si>
    <t>SHOVEL, HAND</t>
  </si>
  <si>
    <t>1274</t>
  </si>
  <si>
    <t>014836075</t>
  </si>
  <si>
    <t>SHROUD, FACE AND NECK, WILDLAND FIREFIGHTER</t>
  </si>
  <si>
    <t>1201</t>
  </si>
  <si>
    <t>011656599</t>
  </si>
  <si>
    <t xml:space="preserve">SHUTOFF, VALVE BALL, 1" NPSH             </t>
  </si>
  <si>
    <t>1207</t>
  </si>
  <si>
    <t>011656600</t>
  </si>
  <si>
    <t xml:space="preserve">SHUTOFF, VALVE BALL, 1 1/2" NH             </t>
  </si>
  <si>
    <t>1194</t>
  </si>
  <si>
    <t>015958879</t>
  </si>
  <si>
    <t>SIGN, "ARROWS", PANEL</t>
  </si>
  <si>
    <t>1193</t>
  </si>
  <si>
    <t>015958876</t>
  </si>
  <si>
    <t>SIGN, "BLANK", PANEL</t>
  </si>
  <si>
    <t>1146</t>
  </si>
  <si>
    <t>015958872</t>
  </si>
  <si>
    <t>SIGN, "DROP POINT", DIAMOND SHAPE, BOX OF 10</t>
  </si>
  <si>
    <t>1147</t>
  </si>
  <si>
    <t>015958877</t>
  </si>
  <si>
    <t xml:space="preserve">SIGN, "DROP POINT", RECTANGULAR, BOX OF 10                </t>
  </si>
  <si>
    <t>1192</t>
  </si>
  <si>
    <t>015958881</t>
  </si>
  <si>
    <t xml:space="preserve">SIGN, "EMERGENCY", PANEL </t>
  </si>
  <si>
    <t>1126</t>
  </si>
  <si>
    <t>015958875</t>
  </si>
  <si>
    <t xml:space="preserve">SIGN, "END FIRE ACTIVITY"                         </t>
  </si>
  <si>
    <t>1141</t>
  </si>
  <si>
    <t>015958890</t>
  </si>
  <si>
    <t xml:space="preserve">SIGN, "FIRE ACTIVITY AHEAD"                          </t>
  </si>
  <si>
    <t>1121</t>
  </si>
  <si>
    <t>015958889</t>
  </si>
  <si>
    <t xml:space="preserve">SIGN, "FIRE CAMP"                           </t>
  </si>
  <si>
    <t>1142</t>
  </si>
  <si>
    <t>015958873</t>
  </si>
  <si>
    <t xml:space="preserve">SIGN, "FIRE TRAFFIC ENTERING ROAD"                          </t>
  </si>
  <si>
    <t>1122</t>
  </si>
  <si>
    <t>015958885</t>
  </si>
  <si>
    <t>SIGN, "HELIBASE"</t>
  </si>
  <si>
    <t>1124</t>
  </si>
  <si>
    <t>015958884</t>
  </si>
  <si>
    <t xml:space="preserve">SIGN, "INCIDENT BASE"                          </t>
  </si>
  <si>
    <t>1125</t>
  </si>
  <si>
    <t>015958888</t>
  </si>
  <si>
    <t xml:space="preserve">SIGN, "PARKING AREA"                           </t>
  </si>
  <si>
    <t>1123</t>
  </si>
  <si>
    <t>015958887</t>
  </si>
  <si>
    <t xml:space="preserve">SIGN, "STAGING AREA"                    </t>
  </si>
  <si>
    <t>1148</t>
  </si>
  <si>
    <t>015958880</t>
  </si>
  <si>
    <t xml:space="preserve">SIGN, ARROWS, SQUARE, BOX OF 10                    </t>
  </si>
  <si>
    <t>0128</t>
  </si>
  <si>
    <t>016023355</t>
  </si>
  <si>
    <t xml:space="preserve">SLEEPING BAG, COLD WEATHER       </t>
  </si>
  <si>
    <t>1062</t>
  </si>
  <si>
    <t>000810798</t>
  </si>
  <si>
    <t xml:space="preserve">SLEEPING, BAG (Warm Weather Sleeping Bag)        </t>
  </si>
  <si>
    <t>0058</t>
  </si>
  <si>
    <t>014521690</t>
  </si>
  <si>
    <t>SLEEPING BAG, X LONG</t>
  </si>
  <si>
    <t>0344</t>
  </si>
  <si>
    <t>009469689</t>
  </si>
  <si>
    <t>SPARK PLUG, CHAINSAW (CJ8, 147N)</t>
  </si>
  <si>
    <t>0476</t>
  </si>
  <si>
    <t>012925055</t>
  </si>
  <si>
    <t>SPECTACLES, INDUSTRIAL (UVEX ULTRA 2000 AMBER)</t>
  </si>
  <si>
    <t>0475</t>
  </si>
  <si>
    <t>012922816</t>
  </si>
  <si>
    <t>SPECTACLES, INDUSTRIAL (UVEX ULTRA 2000 CLEAR)</t>
  </si>
  <si>
    <t>0474</t>
  </si>
  <si>
    <t>012922817</t>
  </si>
  <si>
    <t xml:space="preserve">SPECTACLES, INDUSTRIAL (UVEX ULTRA 2000 GRAY)           </t>
  </si>
  <si>
    <t>0693</t>
  </si>
  <si>
    <t>015868307</t>
  </si>
  <si>
    <t xml:space="preserve">SPILL CONTAINMENT BERM, PORTABLE </t>
  </si>
  <si>
    <t>1759</t>
  </si>
  <si>
    <t>002619751</t>
  </si>
  <si>
    <t>STAKES, TENT, WOOD, 24"</t>
  </si>
  <si>
    <t>0526</t>
  </si>
  <si>
    <t>010298555</t>
  </si>
  <si>
    <t xml:space="preserve">SWIVEL, CARGO                    </t>
  </si>
  <si>
    <t>2240</t>
  </si>
  <si>
    <t>010801459</t>
  </si>
  <si>
    <t>TEE, 1" NPSHfemale X 1" NPSHmale X 1" NPSHmale W/CAP</t>
  </si>
  <si>
    <t>1809</t>
  </si>
  <si>
    <t>010810418</t>
  </si>
  <si>
    <t>TEE, 1" NPSHfemale X 1" NPSHmale X 3/4" GHTmale, W/CAP &amp; CHAIN</t>
  </si>
  <si>
    <t>0731</t>
  </si>
  <si>
    <t>010801460</t>
  </si>
  <si>
    <t xml:space="preserve">TEE, 1 1/2" NHfemale X 1 1/2" NHmale X 1" NPSHmale W/CAP  </t>
  </si>
  <si>
    <t>0230</t>
  </si>
  <si>
    <t>010810417</t>
  </si>
  <si>
    <t>TEE, 1 1/2" NHfemale X 1 1/2" NHmale X 1" NPSHmale</t>
  </si>
  <si>
    <t>0281</t>
  </si>
  <si>
    <t>014634649</t>
  </si>
  <si>
    <t>TENT, BAG, PERSONAL GEAR PACK (Old Style)</t>
  </si>
  <si>
    <t>0735</t>
  </si>
  <si>
    <t>014125683</t>
  </si>
  <si>
    <t xml:space="preserve">TIP, APPLICATOR  (Mop Up Wand Tip)            </t>
  </si>
  <si>
    <t>0637</t>
  </si>
  <si>
    <t>002033855</t>
  </si>
  <si>
    <t xml:space="preserve">TIP, NOZZLE, 3/16" STRAIGHT STREAM (For Foresters Nozzle)            </t>
  </si>
  <si>
    <t>0737</t>
  </si>
  <si>
    <t>001776135</t>
  </si>
  <si>
    <t xml:space="preserve">TIP, NOZZLE, 1/4" STRAIGHT STREAM (For Foresters Nozzle)         </t>
  </si>
  <si>
    <t>0638</t>
  </si>
  <si>
    <t>002033845</t>
  </si>
  <si>
    <t xml:space="preserve">TIP, NOZZLE, 3/8" STRAIGHT STREAM (For Foresters Nozzle)          </t>
  </si>
  <si>
    <t>0635</t>
  </si>
  <si>
    <t>002043358</t>
  </si>
  <si>
    <t>TIP, NOZZLE, FOG 24 GPM (For Foresters Nozzle)</t>
  </si>
  <si>
    <t>0636</t>
  </si>
  <si>
    <t>002043386</t>
  </si>
  <si>
    <t xml:space="preserve">TIP, NOZZLE, FOG 57 GPM (For Foresters Nozzle)        </t>
  </si>
  <si>
    <t>0241</t>
  </si>
  <si>
    <t>015589951</t>
  </si>
  <si>
    <t xml:space="preserve">TORCH, DRIP                      </t>
  </si>
  <si>
    <t>1038</t>
  </si>
  <si>
    <t>010290370</t>
  </si>
  <si>
    <t>TOWEL, BATH (Disposable)</t>
  </si>
  <si>
    <t>0240</t>
  </si>
  <si>
    <t>011699010</t>
  </si>
  <si>
    <t xml:space="preserve">TOWEL, PAPER                     </t>
  </si>
  <si>
    <t>0206</t>
  </si>
  <si>
    <t>016092831</t>
  </si>
  <si>
    <t>TOWELETTE, SKIN CLEANSING (Disposable Wash Cloth)</t>
  </si>
  <si>
    <t>0212</t>
  </si>
  <si>
    <t>001265114</t>
  </si>
  <si>
    <t>VALVE, FOOT, 1 1/2" NHfemale W/STRAINER</t>
  </si>
  <si>
    <t>0835</t>
  </si>
  <si>
    <t>014125684</t>
  </si>
  <si>
    <t xml:space="preserve">VALVE, SHUTOFF, GARDEN HOSE      </t>
  </si>
  <si>
    <t>0126</t>
  </si>
  <si>
    <t>001391063</t>
  </si>
  <si>
    <t>WASH KIT ASSEMBLY (Personal Wash Kit)</t>
  </si>
  <si>
    <t>0908</t>
  </si>
  <si>
    <t>WATERBAG ONLY, 5 GALLON, SUPPRESSION, M2015</t>
  </si>
  <si>
    <t>0909</t>
  </si>
  <si>
    <t>WATERBAG, 5 GALLON, SUPPRESSION, M2015, ASSEMBLY</t>
  </si>
  <si>
    <t>0435</t>
  </si>
  <si>
    <t>013693557</t>
  </si>
  <si>
    <t xml:space="preserve">WATERBAG, DRINKING               </t>
  </si>
  <si>
    <t>0437</t>
  </si>
  <si>
    <t>013692148</t>
  </si>
  <si>
    <t xml:space="preserve">WATERBAG, SUPPRESSION (55 Gallon)            </t>
  </si>
  <si>
    <t>2725</t>
  </si>
  <si>
    <t>010459198</t>
  </si>
  <si>
    <t>WEDGE, PLASTIC FELLING, 12"</t>
  </si>
  <si>
    <t>0234</t>
  </si>
  <si>
    <t>005961426</t>
  </si>
  <si>
    <t xml:space="preserve">WRENCH, SPANNER, 6"            </t>
  </si>
  <si>
    <t>0235</t>
  </si>
  <si>
    <t>005961427</t>
  </si>
  <si>
    <t xml:space="preserve">WRENCH, SPANNER, 9" (Double Ended)               </t>
  </si>
  <si>
    <t>0904</t>
  </si>
  <si>
    <t>014126335</t>
  </si>
  <si>
    <t xml:space="preserve">WYE, GARDEN HOSE                 </t>
  </si>
  <si>
    <t>0259</t>
  </si>
  <si>
    <t>001265108</t>
  </si>
  <si>
    <t xml:space="preserve">WYE, GATED 1" NPSH </t>
  </si>
  <si>
    <t>0231</t>
  </si>
  <si>
    <t>009843475</t>
  </si>
  <si>
    <t xml:space="preserve">WYE, GATED, 1 1/2" NH </t>
  </si>
  <si>
    <t>GASKET, FIRE HOSE, 3/4" (Can't Order)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</si>
</sst>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164" formatCode="&quot;$&quot;#,##0.00"/>
    <numFmt numFmtId="165" formatCode="0000\-00\-000\-0000"/>
    <numFmt numFmtId="166" formatCode="[&lt;=9999999]###\-####;\(###\)\ ###\-####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Arial"/>
      <family val="2"/>
    </font>
    <font>
      <i/>
      <sz val="11"/>
      <color theme="1"/>
      <name val="Calibri"/>
      <family val="2"/>
      <scheme val="minor"/>
    </font>
    <font>
      <b/>
      <sz val="18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2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ck">
        <color indexed="64"/>
      </bottom>
      <diagonal/>
    </border>
  </borders>
  <cellStyleXfs count="7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20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24" fillId="0" borderId="0" applyNumberFormat="0" applyFill="0" applyBorder="0" applyAlignment="0" applyProtection="0"/>
  </cellStyleXfs>
  <cellXfs count="161">
    <xf numFmtId="0" fontId="0" fillId="0" borderId="0" xfId="0"/>
    <xf numFmtId="0" fontId="0" fillId="0" borderId="10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0" xfId="0" applyBorder="1"/>
    <xf numFmtId="0" fontId="0" fillId="0" borderId="0" xfId="0" applyBorder="1"/>
    <xf numFmtId="49" fontId="0" fillId="0" borderId="0" xfId="0" applyNumberFormat="1"/>
    <xf numFmtId="49" fontId="0" fillId="0" borderId="0" xfId="0" applyNumberFormat="1" applyBorder="1"/>
    <xf numFmtId="4" fontId="0" fillId="0" borderId="0" xfId="0" applyNumberFormat="1"/>
    <xf numFmtId="0" fontId="18" fillId="0" borderId="10" xfId="0" applyFont="1" applyBorder="1"/>
    <xf numFmtId="0" fontId="0" fillId="0" borderId="13" xfId="0" applyBorder="1" applyAlignment="1" applyProtection="1">
      <alignment horizontal="left"/>
    </xf>
    <xf numFmtId="1" fontId="0" fillId="0" borderId="13" xfId="0" applyNumberFormat="1" applyBorder="1" applyAlignment="1" applyProtection="1">
      <alignment horizontal="left"/>
    </xf>
    <xf numFmtId="0" fontId="0" fillId="0" borderId="0" xfId="0" applyProtection="1"/>
    <xf numFmtId="0" fontId="0" fillId="0" borderId="10" xfId="0" applyBorder="1" applyAlignment="1" applyProtection="1">
      <alignment horizontal="center"/>
    </xf>
    <xf numFmtId="49" fontId="0" fillId="0" borderId="21" xfId="0" applyNumberFormat="1" applyBorder="1" applyProtection="1">
      <protection locked="0"/>
    </xf>
    <xf numFmtId="0" fontId="0" fillId="0" borderId="28" xfId="0" applyBorder="1"/>
    <xf numFmtId="4" fontId="0" fillId="0" borderId="0" xfId="0" applyNumberFormat="1" applyBorder="1"/>
    <xf numFmtId="0" fontId="16" fillId="0" borderId="0" xfId="0" applyFont="1"/>
    <xf numFmtId="49" fontId="0" fillId="0" borderId="34" xfId="0" applyNumberFormat="1" applyBorder="1" applyProtection="1">
      <protection locked="0"/>
    </xf>
    <xf numFmtId="0" fontId="0" fillId="0" borderId="28" xfId="0" applyBorder="1" applyProtection="1">
      <protection locked="0"/>
    </xf>
    <xf numFmtId="49" fontId="0" fillId="0" borderId="40" xfId="0" applyNumberFormat="1" applyBorder="1" applyProtection="1">
      <protection locked="0"/>
    </xf>
    <xf numFmtId="0" fontId="0" fillId="0" borderId="41" xfId="0" applyBorder="1" applyAlignment="1" applyProtection="1">
      <alignment horizontal="center"/>
      <protection locked="0"/>
    </xf>
    <xf numFmtId="0" fontId="0" fillId="0" borderId="41" xfId="0" applyBorder="1" applyAlignment="1" applyProtection="1">
      <alignment horizontal="left"/>
    </xf>
    <xf numFmtId="1" fontId="0" fillId="0" borderId="41" xfId="0" applyNumberFormat="1" applyBorder="1" applyAlignment="1" applyProtection="1">
      <alignment horizontal="left"/>
    </xf>
    <xf numFmtId="49" fontId="22" fillId="36" borderId="37" xfId="0" applyNumberFormat="1" applyFont="1" applyFill="1" applyBorder="1"/>
    <xf numFmtId="0" fontId="22" fillId="36" borderId="38" xfId="0" applyFont="1" applyFill="1" applyBorder="1" applyAlignment="1">
      <alignment horizontal="center"/>
    </xf>
    <xf numFmtId="4" fontId="22" fillId="36" borderId="39" xfId="0" applyNumberFormat="1" applyFont="1" applyFill="1" applyBorder="1" applyAlignment="1">
      <alignment horizontal="center"/>
    </xf>
    <xf numFmtId="49" fontId="0" fillId="0" borderId="0" xfId="0" applyNumberFormat="1" applyProtection="1"/>
    <xf numFmtId="0" fontId="25" fillId="0" borderId="0" xfId="0" applyFont="1"/>
    <xf numFmtId="4" fontId="25" fillId="0" borderId="0" xfId="0" applyNumberFormat="1" applyFont="1"/>
    <xf numFmtId="0" fontId="28" fillId="0" borderId="0" xfId="0" applyFont="1"/>
    <xf numFmtId="1" fontId="29" fillId="0" borderId="10" xfId="42" applyNumberFormat="1" applyFont="1" applyFill="1" applyBorder="1" applyAlignment="1">
      <alignment horizontal="center"/>
    </xf>
    <xf numFmtId="0" fontId="27" fillId="0" borderId="10" xfId="57" applyFont="1" applyFill="1" applyBorder="1" applyAlignment="1">
      <alignment wrapText="1"/>
    </xf>
    <xf numFmtId="164" fontId="27" fillId="0" borderId="10" xfId="57" applyNumberFormat="1" applyFont="1" applyFill="1" applyBorder="1" applyAlignment="1">
      <alignment horizontal="center" wrapText="1"/>
    </xf>
    <xf numFmtId="1" fontId="27" fillId="0" borderId="10" xfId="57" applyNumberFormat="1" applyFont="1" applyFill="1" applyBorder="1" applyAlignment="1">
      <alignment horizontal="center" wrapText="1"/>
    </xf>
    <xf numFmtId="0" fontId="29" fillId="0" borderId="10" xfId="42" applyFont="1" applyBorder="1"/>
    <xf numFmtId="1" fontId="29" fillId="0" borderId="10" xfId="42" applyNumberFormat="1" applyFont="1" applyBorder="1" applyAlignment="1">
      <alignment horizontal="center"/>
    </xf>
    <xf numFmtId="0" fontId="27" fillId="35" borderId="10" xfId="57" applyFont="1" applyFill="1" applyBorder="1" applyAlignment="1">
      <alignment wrapText="1"/>
    </xf>
    <xf numFmtId="0" fontId="29" fillId="0" borderId="10" xfId="42" applyFont="1" applyBorder="1" applyAlignment="1"/>
    <xf numFmtId="0" fontId="29" fillId="0" borderId="10" xfId="42" applyFont="1" applyFill="1" applyBorder="1" applyAlignment="1"/>
    <xf numFmtId="1" fontId="29" fillId="0" borderId="10" xfId="42" applyNumberFormat="1" applyFont="1" applyBorder="1" applyAlignment="1">
      <alignment horizontal="center" vertical="center"/>
    </xf>
    <xf numFmtId="8" fontId="29" fillId="0" borderId="10" xfId="42" applyNumberFormat="1" applyFont="1" applyBorder="1"/>
    <xf numFmtId="165" fontId="29" fillId="0" borderId="10" xfId="42" applyNumberFormat="1" applyFont="1" applyBorder="1" applyAlignment="1">
      <alignment horizontal="center"/>
    </xf>
    <xf numFmtId="1" fontId="27" fillId="0" borderId="10" xfId="57" applyNumberFormat="1" applyFont="1" applyFill="1" applyBorder="1" applyAlignment="1">
      <alignment horizontal="center"/>
    </xf>
    <xf numFmtId="0" fontId="28" fillId="35" borderId="10" xfId="57" applyFont="1" applyFill="1" applyBorder="1" applyAlignment="1">
      <alignment wrapText="1"/>
    </xf>
    <xf numFmtId="0" fontId="27" fillId="0" borderId="0" xfId="57" applyFont="1" applyFill="1" applyBorder="1" applyAlignment="1">
      <alignment wrapText="1"/>
    </xf>
    <xf numFmtId="0" fontId="27" fillId="0" borderId="43" xfId="57" applyFont="1" applyFill="1" applyBorder="1" applyAlignment="1">
      <alignment wrapText="1"/>
    </xf>
    <xf numFmtId="164" fontId="27" fillId="0" borderId="43" xfId="57" applyNumberFormat="1" applyFont="1" applyFill="1" applyBorder="1" applyAlignment="1">
      <alignment horizontal="center" wrapText="1"/>
    </xf>
    <xf numFmtId="0" fontId="28" fillId="0" borderId="0" xfId="0" applyFont="1" applyAlignment="1">
      <alignment horizontal="center"/>
    </xf>
    <xf numFmtId="1" fontId="28" fillId="0" borderId="0" xfId="0" applyNumberFormat="1" applyFont="1"/>
    <xf numFmtId="8" fontId="29" fillId="0" borderId="10" xfId="42" applyNumberFormat="1" applyFont="1" applyBorder="1" applyAlignment="1">
      <alignment horizontal="center"/>
    </xf>
    <xf numFmtId="1" fontId="29" fillId="0" borderId="43" xfId="42" applyNumberFormat="1" applyFont="1" applyFill="1" applyBorder="1" applyAlignment="1">
      <alignment horizontal="center"/>
    </xf>
    <xf numFmtId="0" fontId="29" fillId="0" borderId="11" xfId="42" applyFont="1" applyBorder="1"/>
    <xf numFmtId="0" fontId="28" fillId="0" borderId="0" xfId="0" applyNumberFormat="1" applyFont="1" applyAlignment="1">
      <alignment horizontal="center"/>
    </xf>
    <xf numFmtId="0" fontId="29" fillId="0" borderId="10" xfId="42" applyFont="1" applyFill="1" applyBorder="1"/>
    <xf numFmtId="0" fontId="29" fillId="0" borderId="43" xfId="42" applyFont="1" applyFill="1" applyBorder="1"/>
    <xf numFmtId="0" fontId="28" fillId="0" borderId="0" xfId="0" applyFont="1" applyFill="1"/>
    <xf numFmtId="1" fontId="29" fillId="0" borderId="12" xfId="42" applyNumberFormat="1" applyFont="1" applyFill="1" applyBorder="1" applyAlignment="1">
      <alignment horizontal="center"/>
    </xf>
    <xf numFmtId="0" fontId="28" fillId="0" borderId="0" xfId="0" applyFont="1" applyFill="1" applyAlignment="1">
      <alignment horizontal="center"/>
    </xf>
    <xf numFmtId="0" fontId="26" fillId="33" borderId="40" xfId="42" applyNumberFormat="1" applyFont="1" applyFill="1" applyBorder="1" applyAlignment="1">
      <alignment horizontal="center" vertical="center" wrapText="1"/>
    </xf>
    <xf numFmtId="0" fontId="26" fillId="0" borderId="41" xfId="42" applyFont="1" applyFill="1" applyBorder="1" applyAlignment="1">
      <alignment horizontal="center" vertical="center" wrapText="1"/>
    </xf>
    <xf numFmtId="1" fontId="26" fillId="33" borderId="41" xfId="42" applyNumberFormat="1" applyFont="1" applyFill="1" applyBorder="1" applyAlignment="1">
      <alignment horizontal="center" vertical="center" wrapText="1"/>
    </xf>
    <xf numFmtId="1" fontId="26" fillId="0" borderId="41" xfId="42" applyNumberFormat="1" applyFont="1" applyFill="1" applyBorder="1" applyAlignment="1">
      <alignment horizontal="center" vertical="center" wrapText="1"/>
    </xf>
    <xf numFmtId="0" fontId="26" fillId="33" borderId="41" xfId="42" applyFont="1" applyFill="1" applyBorder="1" applyAlignment="1">
      <alignment horizontal="center" vertical="center" wrapText="1"/>
    </xf>
    <xf numFmtId="0" fontId="27" fillId="34" borderId="41" xfId="57" applyFont="1" applyFill="1" applyBorder="1" applyAlignment="1">
      <alignment horizontal="center" vertical="center" wrapText="1"/>
    </xf>
    <xf numFmtId="164" fontId="27" fillId="34" borderId="42" xfId="57" applyNumberFormat="1" applyFont="1" applyFill="1" applyBorder="1" applyAlignment="1">
      <alignment horizontal="center" vertical="center" wrapText="1"/>
    </xf>
    <xf numFmtId="0" fontId="29" fillId="0" borderId="21" xfId="42" applyNumberFormat="1" applyFont="1" applyBorder="1" applyAlignment="1" applyProtection="1">
      <alignment horizontal="center"/>
    </xf>
    <xf numFmtId="164" fontId="29" fillId="0" borderId="23" xfId="72" applyNumberFormat="1" applyFont="1" applyBorder="1" applyAlignment="1">
      <alignment horizontal="center"/>
    </xf>
    <xf numFmtId="0" fontId="29" fillId="0" borderId="21" xfId="42" applyNumberFormat="1" applyFont="1" applyFill="1" applyBorder="1" applyAlignment="1">
      <alignment horizontal="center"/>
    </xf>
    <xf numFmtId="0" fontId="29" fillId="0" borderId="21" xfId="42" applyNumberFormat="1" applyFont="1" applyBorder="1" applyAlignment="1">
      <alignment horizontal="center"/>
    </xf>
    <xf numFmtId="8" fontId="29" fillId="0" borderId="23" xfId="42" applyNumberFormat="1" applyFont="1" applyBorder="1" applyAlignment="1">
      <alignment horizontal="center"/>
    </xf>
    <xf numFmtId="0" fontId="27" fillId="0" borderId="21" xfId="57" applyNumberFormat="1" applyFont="1" applyFill="1" applyBorder="1" applyAlignment="1">
      <alignment horizontal="center" wrapText="1"/>
    </xf>
    <xf numFmtId="164" fontId="29" fillId="0" borderId="23" xfId="72" applyNumberFormat="1" applyFont="1" applyFill="1" applyBorder="1" applyAlignment="1">
      <alignment horizontal="center"/>
    </xf>
    <xf numFmtId="0" fontId="29" fillId="35" borderId="21" xfId="42" applyNumberFormat="1" applyFont="1" applyFill="1" applyBorder="1" applyAlignment="1">
      <alignment horizontal="center"/>
    </xf>
    <xf numFmtId="0" fontId="29" fillId="0" borderId="21" xfId="42" applyNumberFormat="1" applyFont="1" applyBorder="1" applyAlignment="1">
      <alignment horizontal="center" vertical="center"/>
    </xf>
    <xf numFmtId="0" fontId="27" fillId="0" borderId="21" xfId="57" applyNumberFormat="1" applyFont="1" applyFill="1" applyBorder="1" applyAlignment="1">
      <alignment horizontal="center"/>
    </xf>
    <xf numFmtId="164" fontId="29" fillId="35" borderId="23" xfId="72" applyNumberFormat="1" applyFont="1" applyFill="1" applyBorder="1" applyAlignment="1">
      <alignment horizontal="center"/>
    </xf>
    <xf numFmtId="164" fontId="27" fillId="0" borderId="23" xfId="57" applyNumberFormat="1" applyFont="1" applyFill="1" applyBorder="1" applyAlignment="1">
      <alignment horizontal="center" wrapText="1"/>
    </xf>
    <xf numFmtId="8" fontId="29" fillId="0" borderId="44" xfId="42" applyNumberFormat="1" applyFont="1" applyBorder="1" applyAlignment="1">
      <alignment horizontal="center"/>
    </xf>
    <xf numFmtId="164" fontId="29" fillId="0" borderId="30" xfId="72" applyNumberFormat="1" applyFont="1" applyBorder="1" applyAlignment="1">
      <alignment horizontal="center"/>
    </xf>
    <xf numFmtId="0" fontId="29" fillId="0" borderId="45" xfId="42" applyNumberFormat="1" applyFont="1" applyFill="1" applyBorder="1" applyAlignment="1">
      <alignment horizontal="center"/>
    </xf>
    <xf numFmtId="164" fontId="29" fillId="0" borderId="46" xfId="72" applyNumberFormat="1" applyFont="1" applyBorder="1" applyAlignment="1">
      <alignment horizontal="center"/>
    </xf>
    <xf numFmtId="0" fontId="33" fillId="39" borderId="25" xfId="0" applyNumberFormat="1" applyFont="1" applyFill="1" applyBorder="1" applyAlignment="1">
      <alignment horizontal="center"/>
    </xf>
    <xf numFmtId="0" fontId="33" fillId="39" borderId="26" xfId="0" applyFont="1" applyFill="1" applyBorder="1"/>
    <xf numFmtId="1" fontId="33" fillId="39" borderId="26" xfId="0" applyNumberFormat="1" applyFont="1" applyFill="1" applyBorder="1"/>
    <xf numFmtId="0" fontId="33" fillId="39" borderId="26" xfId="0" applyFont="1" applyFill="1" applyBorder="1" applyAlignment="1">
      <alignment horizontal="center"/>
    </xf>
    <xf numFmtId="0" fontId="33" fillId="39" borderId="31" xfId="0" applyFont="1" applyFill="1" applyBorder="1" applyAlignment="1">
      <alignment horizontal="center"/>
    </xf>
    <xf numFmtId="49" fontId="34" fillId="36" borderId="40" xfId="0" applyNumberFormat="1" applyFont="1" applyFill="1" applyBorder="1"/>
    <xf numFmtId="0" fontId="34" fillId="36" borderId="41" xfId="0" applyFont="1" applyFill="1" applyBorder="1" applyAlignment="1" applyProtection="1">
      <alignment horizontal="center"/>
    </xf>
    <xf numFmtId="0" fontId="34" fillId="36" borderId="41" xfId="0" applyFont="1" applyFill="1" applyBorder="1" applyAlignment="1">
      <alignment horizontal="center"/>
    </xf>
    <xf numFmtId="4" fontId="34" fillId="36" borderId="42" xfId="0" applyNumberFormat="1" applyFont="1" applyFill="1" applyBorder="1" applyAlignment="1">
      <alignment horizontal="center"/>
    </xf>
    <xf numFmtId="49" fontId="25" fillId="0" borderId="0" xfId="0" applyNumberFormat="1" applyFont="1"/>
    <xf numFmtId="49" fontId="29" fillId="0" borderId="21" xfId="42" applyNumberFormat="1" applyFont="1" applyFill="1" applyBorder="1" applyAlignment="1">
      <alignment horizontal="center"/>
    </xf>
    <xf numFmtId="49" fontId="29" fillId="0" borderId="10" xfId="42" applyNumberFormat="1" applyFont="1" applyFill="1" applyBorder="1"/>
    <xf numFmtId="49" fontId="29" fillId="0" borderId="10" xfId="42" applyNumberFormat="1" applyFont="1" applyFill="1" applyBorder="1" applyAlignment="1">
      <alignment horizontal="center"/>
    </xf>
    <xf numFmtId="49" fontId="27" fillId="0" borderId="10" xfId="57" applyNumberFormat="1" applyFont="1" applyFill="1" applyBorder="1" applyAlignment="1">
      <alignment wrapText="1"/>
    </xf>
    <xf numFmtId="49" fontId="29" fillId="0" borderId="23" xfId="72" applyNumberFormat="1" applyFont="1" applyBorder="1" applyAlignment="1">
      <alignment horizontal="center"/>
    </xf>
    <xf numFmtId="49" fontId="28" fillId="0" borderId="0" xfId="0" applyNumberFormat="1" applyFont="1"/>
    <xf numFmtId="0" fontId="23" fillId="40" borderId="0" xfId="0" applyFont="1" applyFill="1" applyAlignment="1" applyProtection="1"/>
    <xf numFmtId="0" fontId="0" fillId="40" borderId="0" xfId="0" applyFill="1" applyAlignment="1" applyProtection="1">
      <alignment horizontal="center"/>
    </xf>
    <xf numFmtId="49" fontId="35" fillId="38" borderId="19" xfId="0" applyNumberFormat="1" applyFont="1" applyFill="1" applyBorder="1" applyProtection="1"/>
    <xf numFmtId="0" fontId="35" fillId="37" borderId="17" xfId="0" applyFont="1" applyFill="1" applyBorder="1" applyAlignment="1" applyProtection="1">
      <alignment horizontal="center"/>
    </xf>
    <xf numFmtId="0" fontId="35" fillId="37" borderId="35" xfId="0" applyFont="1" applyFill="1" applyBorder="1" applyAlignment="1" applyProtection="1">
      <alignment horizontal="center"/>
    </xf>
    <xf numFmtId="0" fontId="35" fillId="37" borderId="16" xfId="0" applyFont="1" applyFill="1" applyBorder="1" applyAlignment="1" applyProtection="1">
      <alignment horizontal="center"/>
    </xf>
    <xf numFmtId="8" fontId="35" fillId="37" borderId="17" xfId="0" applyNumberFormat="1" applyFont="1" applyFill="1" applyBorder="1" applyAlignment="1" applyProtection="1">
      <alignment horizontal="right"/>
    </xf>
    <xf numFmtId="4" fontId="35" fillId="37" borderId="36" xfId="0" applyNumberFormat="1" applyFont="1" applyFill="1" applyBorder="1" applyAlignment="1" applyProtection="1">
      <alignment horizontal="center"/>
    </xf>
    <xf numFmtId="0" fontId="18" fillId="41" borderId="22" xfId="0" applyFont="1" applyFill="1" applyBorder="1" applyAlignment="1" applyProtection="1"/>
    <xf numFmtId="0" fontId="18" fillId="41" borderId="18" xfId="0" applyFont="1" applyFill="1" applyBorder="1" applyAlignment="1" applyProtection="1"/>
    <xf numFmtId="0" fontId="0" fillId="41" borderId="0" xfId="0" applyFill="1" applyBorder="1"/>
    <xf numFmtId="0" fontId="0" fillId="41" borderId="14" xfId="0" applyFill="1" applyBorder="1" applyProtection="1">
      <protection locked="0"/>
    </xf>
    <xf numFmtId="49" fontId="0" fillId="41" borderId="24" xfId="0" applyNumberFormat="1" applyFill="1" applyBorder="1"/>
    <xf numFmtId="0" fontId="0" fillId="41" borderId="0" xfId="0" applyFill="1" applyBorder="1" applyProtection="1">
      <protection locked="0"/>
    </xf>
    <xf numFmtId="0" fontId="0" fillId="41" borderId="15" xfId="0" applyFill="1" applyBorder="1" applyProtection="1">
      <protection locked="0"/>
    </xf>
    <xf numFmtId="49" fontId="0" fillId="41" borderId="25" xfId="0" applyNumberFormat="1" applyFill="1" applyBorder="1"/>
    <xf numFmtId="0" fontId="0" fillId="41" borderId="26" xfId="0" applyFill="1" applyBorder="1"/>
    <xf numFmtId="0" fontId="0" fillId="41" borderId="26" xfId="0" applyFill="1" applyBorder="1" applyProtection="1">
      <protection locked="0"/>
    </xf>
    <xf numFmtId="0" fontId="0" fillId="41" borderId="27" xfId="0" applyFill="1" applyBorder="1" applyProtection="1">
      <protection locked="0"/>
    </xf>
    <xf numFmtId="0" fontId="0" fillId="0" borderId="48" xfId="0" applyBorder="1" applyProtection="1"/>
    <xf numFmtId="4" fontId="0" fillId="0" borderId="49" xfId="0" applyNumberFormat="1" applyBorder="1" applyProtection="1"/>
    <xf numFmtId="0" fontId="0" fillId="0" borderId="0" xfId="0" applyBorder="1" applyProtection="1"/>
    <xf numFmtId="4" fontId="0" fillId="0" borderId="51" xfId="0" applyNumberFormat="1" applyBorder="1" applyProtection="1"/>
    <xf numFmtId="0" fontId="0" fillId="0" borderId="53" xfId="0" applyBorder="1" applyProtection="1"/>
    <xf numFmtId="4" fontId="0" fillId="0" borderId="54" xfId="0" applyNumberFormat="1" applyBorder="1" applyProtection="1"/>
    <xf numFmtId="164" fontId="0" fillId="0" borderId="10" xfId="0" applyNumberFormat="1" applyBorder="1" applyAlignment="1" applyProtection="1">
      <alignment horizontal="right"/>
    </xf>
    <xf numFmtId="4" fontId="0" fillId="0" borderId="41" xfId="0" applyNumberFormat="1" applyBorder="1" applyAlignment="1" applyProtection="1">
      <alignment horizontal="right"/>
    </xf>
    <xf numFmtId="164" fontId="0" fillId="0" borderId="41" xfId="0" applyNumberFormat="1" applyBorder="1" applyAlignment="1" applyProtection="1">
      <alignment horizontal="right"/>
    </xf>
    <xf numFmtId="164" fontId="0" fillId="0" borderId="42" xfId="0" applyNumberFormat="1" applyFill="1" applyBorder="1" applyAlignment="1" applyProtection="1">
      <alignment horizontal="center"/>
    </xf>
    <xf numFmtId="164" fontId="0" fillId="0" borderId="23" xfId="0" applyNumberFormat="1" applyFill="1" applyBorder="1" applyAlignment="1" applyProtection="1">
      <alignment horizontal="center"/>
    </xf>
    <xf numFmtId="164" fontId="0" fillId="0" borderId="29" xfId="0" applyNumberFormat="1" applyFill="1" applyBorder="1" applyAlignment="1" applyProtection="1">
      <alignment horizontal="center"/>
    </xf>
    <xf numFmtId="164" fontId="0" fillId="0" borderId="33" xfId="0" applyNumberFormat="1" applyFill="1" applyBorder="1" applyAlignment="1" applyProtection="1">
      <alignment horizontal="center"/>
    </xf>
    <xf numFmtId="164" fontId="0" fillId="0" borderId="20" xfId="0" applyNumberFormat="1" applyFill="1" applyBorder="1" applyAlignment="1" applyProtection="1">
      <alignment horizontal="center"/>
    </xf>
    <xf numFmtId="164" fontId="0" fillId="0" borderId="23" xfId="0" applyNumberFormat="1" applyBorder="1" applyAlignment="1" applyProtection="1">
      <alignment horizontal="right"/>
    </xf>
    <xf numFmtId="164" fontId="0" fillId="0" borderId="29" xfId="0" applyNumberFormat="1" applyBorder="1" applyAlignment="1" applyProtection="1">
      <alignment horizontal="right"/>
    </xf>
    <xf numFmtId="49" fontId="29" fillId="0" borderId="21" xfId="42" applyNumberFormat="1" applyFont="1" applyBorder="1" applyAlignment="1">
      <alignment horizontal="center"/>
    </xf>
    <xf numFmtId="1" fontId="29" fillId="0" borderId="12" xfId="42" applyNumberFormat="1" applyFont="1" applyBorder="1" applyAlignment="1">
      <alignment horizontal="center"/>
    </xf>
    <xf numFmtId="0" fontId="29" fillId="0" borderId="16" xfId="42" applyFont="1" applyFill="1" applyBorder="1"/>
    <xf numFmtId="0" fontId="29" fillId="0" borderId="19" xfId="42" applyNumberFormat="1" applyFont="1" applyFill="1" applyBorder="1" applyAlignment="1">
      <alignment horizontal="center"/>
    </xf>
    <xf numFmtId="0" fontId="33" fillId="35" borderId="0" xfId="0" applyFont="1" applyFill="1" applyAlignment="1">
      <alignment horizontal="center"/>
    </xf>
    <xf numFmtId="1" fontId="35" fillId="37" borderId="17" xfId="0" applyNumberFormat="1" applyFont="1" applyFill="1" applyBorder="1" applyAlignment="1" applyProtection="1">
      <alignment horizontal="center"/>
    </xf>
    <xf numFmtId="0" fontId="28" fillId="35" borderId="0" xfId="0" applyFont="1" applyFill="1" applyAlignment="1">
      <alignment horizontal="center"/>
    </xf>
    <xf numFmtId="14" fontId="28" fillId="42" borderId="0" xfId="0" applyNumberFormat="1" applyFont="1" applyFill="1" applyAlignment="1">
      <alignment horizontal="center"/>
    </xf>
    <xf numFmtId="0" fontId="28" fillId="35" borderId="0" xfId="0" applyFont="1" applyFill="1"/>
    <xf numFmtId="0" fontId="21" fillId="0" borderId="0" xfId="0" applyFont="1" applyFill="1" applyBorder="1" applyAlignment="1" applyProtection="1">
      <alignment horizontal="center"/>
      <protection locked="0"/>
    </xf>
    <xf numFmtId="49" fontId="0" fillId="0" borderId="0" xfId="0" applyNumberFormat="1" applyAlignment="1">
      <alignment horizontal="center"/>
    </xf>
    <xf numFmtId="49" fontId="35" fillId="0" borderId="0" xfId="0" applyNumberFormat="1" applyFont="1" applyAlignment="1">
      <alignment horizontal="center"/>
    </xf>
    <xf numFmtId="166" fontId="24" fillId="0" borderId="57" xfId="74" applyNumberFormat="1" applyBorder="1" applyAlignment="1" applyProtection="1">
      <alignment horizontal="left"/>
      <protection locked="0"/>
    </xf>
    <xf numFmtId="166" fontId="24" fillId="0" borderId="56" xfId="74" applyNumberFormat="1" applyBorder="1" applyAlignment="1" applyProtection="1">
      <alignment horizontal="left"/>
      <protection locked="0"/>
    </xf>
    <xf numFmtId="0" fontId="0" fillId="0" borderId="10" xfId="0" applyBorder="1" applyAlignment="1">
      <alignment horizontal="left"/>
    </xf>
    <xf numFmtId="0" fontId="36" fillId="0" borderId="0" xfId="0" applyFont="1" applyBorder="1" applyAlignment="1" applyProtection="1">
      <alignment horizontal="center"/>
    </xf>
    <xf numFmtId="0" fontId="21" fillId="0" borderId="0" xfId="0" applyFont="1" applyBorder="1" applyAlignment="1" applyProtection="1">
      <alignment horizontal="center"/>
    </xf>
    <xf numFmtId="49" fontId="0" fillId="0" borderId="58" xfId="0" applyNumberFormat="1" applyBorder="1" applyAlignment="1">
      <alignment horizontal="left"/>
    </xf>
    <xf numFmtId="49" fontId="0" fillId="0" borderId="59" xfId="0" applyNumberFormat="1" applyBorder="1" applyAlignment="1">
      <alignment horizontal="left"/>
    </xf>
    <xf numFmtId="49" fontId="0" fillId="0" borderId="50" xfId="0" applyNumberFormat="1" applyBorder="1" applyAlignment="1">
      <alignment horizontal="left"/>
    </xf>
    <xf numFmtId="49" fontId="0" fillId="0" borderId="60" xfId="0" applyNumberFormat="1" applyBorder="1" applyAlignment="1">
      <alignment horizontal="left"/>
    </xf>
    <xf numFmtId="0" fontId="16" fillId="40" borderId="47" xfId="0" applyFont="1" applyFill="1" applyBorder="1" applyAlignment="1">
      <alignment horizontal="left"/>
    </xf>
    <xf numFmtId="0" fontId="16" fillId="40" borderId="48" xfId="0" applyFont="1" applyFill="1" applyBorder="1" applyAlignment="1">
      <alignment horizontal="left"/>
    </xf>
    <xf numFmtId="0" fontId="16" fillId="40" borderId="49" xfId="0" applyFont="1" applyFill="1" applyBorder="1" applyAlignment="1">
      <alignment horizontal="left"/>
    </xf>
    <xf numFmtId="49" fontId="0" fillId="0" borderId="52" xfId="0" applyNumberFormat="1" applyBorder="1" applyAlignment="1">
      <alignment horizontal="left"/>
    </xf>
    <xf numFmtId="49" fontId="0" fillId="0" borderId="61" xfId="0" applyNumberFormat="1" applyBorder="1" applyAlignment="1">
      <alignment horizontal="left"/>
    </xf>
    <xf numFmtId="0" fontId="0" fillId="0" borderId="32" xfId="0" applyBorder="1" applyAlignment="1" applyProtection="1">
      <alignment horizontal="left"/>
      <protection locked="0"/>
    </xf>
    <xf numFmtId="0" fontId="0" fillId="0" borderId="55" xfId="0" applyBorder="1" applyAlignment="1" applyProtection="1">
      <alignment horizontal="left"/>
      <protection locked="0"/>
    </xf>
    <xf numFmtId="0" fontId="28" fillId="43" borderId="0" xfId="0" applyFont="1" applyFill="1"/>
  </cellXfs>
  <cellStyles count="75">
    <cellStyle name="20% - Accent1" xfId="19" builtinId="30" customBuiltin="1"/>
    <cellStyle name="20% - Accent1 2" xfId="44" xr:uid="{00000000-0005-0000-0000-000001000000}"/>
    <cellStyle name="20% - Accent1 3" xfId="59" xr:uid="{00000000-0005-0000-0000-000002000000}"/>
    <cellStyle name="20% - Accent2" xfId="23" builtinId="34" customBuiltin="1"/>
    <cellStyle name="20% - Accent2 2" xfId="46" xr:uid="{00000000-0005-0000-0000-000004000000}"/>
    <cellStyle name="20% - Accent2 3" xfId="61" xr:uid="{00000000-0005-0000-0000-000005000000}"/>
    <cellStyle name="20% - Accent3" xfId="27" builtinId="38" customBuiltin="1"/>
    <cellStyle name="20% - Accent3 2" xfId="48" xr:uid="{00000000-0005-0000-0000-000007000000}"/>
    <cellStyle name="20% - Accent3 3" xfId="63" xr:uid="{00000000-0005-0000-0000-000008000000}"/>
    <cellStyle name="20% - Accent4" xfId="31" builtinId="42" customBuiltin="1"/>
    <cellStyle name="20% - Accent4 2" xfId="50" xr:uid="{00000000-0005-0000-0000-00000A000000}"/>
    <cellStyle name="20% - Accent4 3" xfId="65" xr:uid="{00000000-0005-0000-0000-00000B000000}"/>
    <cellStyle name="20% - Accent5" xfId="35" builtinId="46" customBuiltin="1"/>
    <cellStyle name="20% - Accent5 2" xfId="52" xr:uid="{00000000-0005-0000-0000-00000D000000}"/>
    <cellStyle name="20% - Accent5 3" xfId="67" xr:uid="{00000000-0005-0000-0000-00000E000000}"/>
    <cellStyle name="20% - Accent6" xfId="39" builtinId="50" customBuiltin="1"/>
    <cellStyle name="20% - Accent6 2" xfId="54" xr:uid="{00000000-0005-0000-0000-000010000000}"/>
    <cellStyle name="20% - Accent6 3" xfId="69" xr:uid="{00000000-0005-0000-0000-000011000000}"/>
    <cellStyle name="40% - Accent1" xfId="20" builtinId="31" customBuiltin="1"/>
    <cellStyle name="40% - Accent1 2" xfId="45" xr:uid="{00000000-0005-0000-0000-000013000000}"/>
    <cellStyle name="40% - Accent1 3" xfId="60" xr:uid="{00000000-0005-0000-0000-000014000000}"/>
    <cellStyle name="40% - Accent2" xfId="24" builtinId="35" customBuiltin="1"/>
    <cellStyle name="40% - Accent2 2" xfId="47" xr:uid="{00000000-0005-0000-0000-000016000000}"/>
    <cellStyle name="40% - Accent2 3" xfId="62" xr:uid="{00000000-0005-0000-0000-000017000000}"/>
    <cellStyle name="40% - Accent3" xfId="28" builtinId="39" customBuiltin="1"/>
    <cellStyle name="40% - Accent3 2" xfId="49" xr:uid="{00000000-0005-0000-0000-000019000000}"/>
    <cellStyle name="40% - Accent3 3" xfId="64" xr:uid="{00000000-0005-0000-0000-00001A000000}"/>
    <cellStyle name="40% - Accent4" xfId="32" builtinId="43" customBuiltin="1"/>
    <cellStyle name="40% - Accent4 2" xfId="51" xr:uid="{00000000-0005-0000-0000-00001C000000}"/>
    <cellStyle name="40% - Accent4 3" xfId="66" xr:uid="{00000000-0005-0000-0000-00001D000000}"/>
    <cellStyle name="40% - Accent5" xfId="36" builtinId="47" customBuiltin="1"/>
    <cellStyle name="40% - Accent5 2" xfId="53" xr:uid="{00000000-0005-0000-0000-00001F000000}"/>
    <cellStyle name="40% - Accent5 3" xfId="68" xr:uid="{00000000-0005-0000-0000-000020000000}"/>
    <cellStyle name="40% - Accent6" xfId="40" builtinId="51" customBuiltin="1"/>
    <cellStyle name="40% - Accent6 2" xfId="55" xr:uid="{00000000-0005-0000-0000-000022000000}"/>
    <cellStyle name="40% - Accent6 3" xfId="70" xr:uid="{00000000-0005-0000-0000-000023000000}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74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71" xr:uid="{00000000-0005-0000-0000-00003E000000}"/>
    <cellStyle name="Normal 3" xfId="72" xr:uid="{00000000-0005-0000-0000-00003F000000}"/>
    <cellStyle name="Normal 4" xfId="56" xr:uid="{00000000-0005-0000-0000-000040000000}"/>
    <cellStyle name="Normal 5" xfId="73" xr:uid="{00000000-0005-0000-0000-000041000000}"/>
    <cellStyle name="Normal 6" xfId="42" xr:uid="{00000000-0005-0000-0000-000042000000}"/>
    <cellStyle name="Normal_with Nov 1 2014" xfId="57" xr:uid="{00000000-0005-0000-0000-000043000000}"/>
    <cellStyle name="Note" xfId="15" builtinId="10" customBuiltin="1"/>
    <cellStyle name="Note 2" xfId="43" xr:uid="{00000000-0005-0000-0000-000045000000}"/>
    <cellStyle name="Note 3" xfId="58" xr:uid="{00000000-0005-0000-0000-000046000000}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bgColor theme="2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1361447</xdr:colOff>
      <xdr:row>0</xdr:row>
      <xdr:rowOff>112143</xdr:rowOff>
    </xdr:from>
    <xdr:to>
      <xdr:col>2</xdr:col>
      <xdr:colOff>459807</xdr:colOff>
      <xdr:row>2</xdr:row>
      <xdr:rowOff>198406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A3EEB3F-18B9-488C-AFB8-FA3271970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11" y="112143"/>
          <a:ext cx="587495" cy="56934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5" workbookViewId="0">
      <selection activeCell="D15" sqref="D15"/>
    </sheetView>
  </sheetViews>
  <sheetFormatPr defaultRowHeight="15" x14ac:dyDescent="0.25"/>
  <cols>
    <col min="1" max="1" width="7.85546875" style="5" customWidth="1"/>
    <col min="2" max="2" width="21.5703125" customWidth="1"/>
    <col min="3" max="3" width="50.42578125" customWidth="1"/>
    <col min="4" max="4" width="16" customWidth="1"/>
    <col min="5" max="5" width="7.42578125" customWidth="1"/>
    <col min="7" max="7" width="22.42578125" style="7" customWidth="1"/>
  </cols>
  <sheetData>
    <row r="1" spans="1:7" x14ac:dyDescent="0.25">
      <c r="A1" s="26"/>
      <c r="B1" s="11"/>
      <c r="C1" s="11"/>
      <c r="D1" s="11"/>
      <c r="F1" s="97" t="s">
        <v>0</v>
      </c>
      <c r="G1" s="98"/>
    </row>
    <row r="2" spans="1:7" ht="23.25" x14ac:dyDescent="0.35">
      <c r="A2" s="147" t="s">
        <v>1</v>
      </c>
      <c r="B2" s="147"/>
      <c r="C2" s="147"/>
      <c r="D2" s="147"/>
      <c r="E2" s="147"/>
      <c r="F2" s="147"/>
      <c r="G2" s="147"/>
    </row>
    <row r="3" spans="1:7" ht="18.75" thickBot="1" x14ac:dyDescent="0.3">
      <c r="A3" s="148" t="s">
        <v>2</v>
      </c>
      <c r="B3" s="148"/>
      <c r="C3" s="148"/>
      <c r="D3" s="148"/>
      <c r="E3" s="148"/>
      <c r="F3" s="148"/>
      <c r="G3" s="148"/>
    </row>
    <row r="4" spans="1:7" x14ac:dyDescent="0.25">
      <c r="A4" s="86" t="s">
        <v>3</v>
      </c>
      <c r="B4" s="87" t="s">
        <v>4</v>
      </c>
      <c r="C4" s="87" t="s">
        <v>5</v>
      </c>
      <c r="D4" s="88" t="s">
        <v>6</v>
      </c>
      <c r="E4" s="88" t="s">
        <v>7</v>
      </c>
      <c r="F4" s="88" t="s">
        <v>8</v>
      </c>
      <c r="G4" s="89" t="s">
        <v>9</v>
      </c>
    </row>
    <row r="5" spans="1:7" ht="15.75" thickBot="1" x14ac:dyDescent="0.3">
      <c r="A5" s="99" t="s">
        <v>10</v>
      </c>
      <c r="B5" s="137">
        <v>8415002598718</v>
      </c>
      <c r="C5" s="101" t="s">
        <v>11</v>
      </c>
      <c r="D5" s="102">
        <v>5</v>
      </c>
      <c r="E5" s="100" t="s">
        <v>12</v>
      </c>
      <c r="F5" s="103">
        <v>72.430000000000007</v>
      </c>
      <c r="G5" s="104">
        <f>F5*D5</f>
        <v>362.15000000000003</v>
      </c>
    </row>
    <row r="6" spans="1:7" ht="16.5" thickTop="1" thickBot="1" x14ac:dyDescent="0.3">
      <c r="A6" s="13"/>
      <c r="B6" s="10" t="e">
        <f>VLOOKUP(A6,Items!A1:G328,3,FALSE)</f>
        <v>#N/A</v>
      </c>
      <c r="C6" s="9" t="e">
        <f>VLOOKUP(A6,Items!$A$2:$G$329,5,FALSE)</f>
        <v>#N/A</v>
      </c>
      <c r="D6" s="2"/>
      <c r="E6" s="12" t="e">
        <f>VLOOKUP(A6,Items!$A$2:$G$329,7,FALSE)</f>
        <v>#N/A</v>
      </c>
      <c r="F6" s="122" t="e">
        <f>VLOOKUP(A6,Items!$A$2:$G$329,6,FALSE)</f>
        <v>#N/A</v>
      </c>
      <c r="G6" s="129" t="e">
        <f>D6*F6</f>
        <v>#N/A</v>
      </c>
    </row>
    <row r="7" spans="1:7" ht="16.5" thickTop="1" thickBot="1" x14ac:dyDescent="0.3">
      <c r="A7" s="13"/>
      <c r="B7" s="10" t="e">
        <f>VLOOKUP(A7,Items!A2:G329,3,FALSE)</f>
        <v>#N/A</v>
      </c>
      <c r="C7" s="9" t="e">
        <f>VLOOKUP(A7,Items!$A$2:$G$329,5,FALSE)</f>
        <v>#N/A</v>
      </c>
      <c r="D7" s="2"/>
      <c r="E7" s="12" t="e">
        <f>VLOOKUP(A7,Items!$A$2:$G$329,7,FALSE)</f>
        <v>#N/A</v>
      </c>
      <c r="F7" s="122" t="e">
        <f>VLOOKUP(A7,Items!$A$2:$G$329,6,FALSE)</f>
        <v>#N/A</v>
      </c>
      <c r="G7" s="129" t="e">
        <f t="shared" ref="G7:G24" si="0">D7*F7</f>
        <v>#N/A</v>
      </c>
    </row>
    <row r="8" spans="1:7" ht="16.5" thickTop="1" thickBot="1" x14ac:dyDescent="0.3">
      <c r="A8" s="13"/>
      <c r="B8" s="10" t="e">
        <f>VLOOKUP(A8,Items!A3:G330,3,FALSE)</f>
        <v>#N/A</v>
      </c>
      <c r="C8" s="9" t="e">
        <f>VLOOKUP(A8,Items!$A$2:$G$329,5,FALSE)</f>
        <v>#N/A</v>
      </c>
      <c r="D8" s="2"/>
      <c r="E8" s="12" t="e">
        <f>VLOOKUP(A8,Items!$A$2:$G$329,7,FALSE)</f>
        <v>#N/A</v>
      </c>
      <c r="F8" s="122" t="e">
        <f>VLOOKUP(A8,Items!$A$2:$G$329,6,FALSE)</f>
        <v>#N/A</v>
      </c>
      <c r="G8" s="129" t="e">
        <f t="shared" si="0"/>
        <v>#N/A</v>
      </c>
    </row>
    <row r="9" spans="1:7" ht="16.5" thickTop="1" thickBot="1" x14ac:dyDescent="0.3">
      <c r="A9" s="13"/>
      <c r="B9" s="10" t="e">
        <f>VLOOKUP(A9,Items!A2:G329,3,FALSE)</f>
        <v>#N/A</v>
      </c>
      <c r="C9" s="9" t="e">
        <f>VLOOKUP(A9,Items!$A$2:$G$329,5,FALSE)</f>
        <v>#N/A</v>
      </c>
      <c r="D9" s="2"/>
      <c r="E9" s="12" t="e">
        <f>VLOOKUP(A9,Items!$A$2:$G$329,7,FALSE)</f>
        <v>#N/A</v>
      </c>
      <c r="F9" s="122" t="e">
        <f>VLOOKUP(A9,Items!$A$2:$G$329,6,FALSE)</f>
        <v>#N/A</v>
      </c>
      <c r="G9" s="129" t="e">
        <f t="shared" si="0"/>
        <v>#N/A</v>
      </c>
    </row>
    <row r="10" spans="1:7" ht="16.5" thickTop="1" thickBot="1" x14ac:dyDescent="0.3">
      <c r="A10" s="13"/>
      <c r="B10" s="10" t="e">
        <f>VLOOKUP(A10,Items!A2:G329,3,FALSE)</f>
        <v>#N/A</v>
      </c>
      <c r="C10" s="9" t="e">
        <f>VLOOKUP(A10,Items!$A$2:$G$329,5,FALSE)</f>
        <v>#N/A</v>
      </c>
      <c r="D10" s="2"/>
      <c r="E10" s="12" t="e">
        <f>VLOOKUP(A10,Items!$A$2:$G$329,7,FALSE)</f>
        <v>#N/A</v>
      </c>
      <c r="F10" s="122" t="e">
        <f>VLOOKUP(A10,Items!$A$2:$G$329,6,FALSE)</f>
        <v>#N/A</v>
      </c>
      <c r="G10" s="129" t="e">
        <f t="shared" si="0"/>
        <v>#N/A</v>
      </c>
    </row>
    <row r="11" spans="1:7" ht="16.5" thickTop="1" thickBot="1" x14ac:dyDescent="0.3">
      <c r="A11" s="13"/>
      <c r="B11" s="10" t="e">
        <f>VLOOKUP(A11,Items!A2:G329,3,FALSE)</f>
        <v>#N/A</v>
      </c>
      <c r="C11" s="9" t="e">
        <f>VLOOKUP(A11,Items!$A$2:$G$329,5,FALSE)</f>
        <v>#N/A</v>
      </c>
      <c r="D11" s="2"/>
      <c r="E11" s="12" t="e">
        <f>VLOOKUP(A11,Items!$A$2:$G$329,7,FALSE)</f>
        <v>#N/A</v>
      </c>
      <c r="F11" s="122" t="e">
        <f>VLOOKUP(A11,Items!$A$2:$G$329,6,FALSE)</f>
        <v>#N/A</v>
      </c>
      <c r="G11" s="129" t="e">
        <f t="shared" si="0"/>
        <v>#N/A</v>
      </c>
    </row>
    <row r="12" spans="1:7" ht="16.5" thickTop="1" thickBot="1" x14ac:dyDescent="0.3">
      <c r="A12" s="13"/>
      <c r="B12" s="10" t="e">
        <f>VLOOKUP(A12,Items!A2:G329,3,FALSE)</f>
        <v>#N/A</v>
      </c>
      <c r="C12" s="9" t="e">
        <f>VLOOKUP(A12,Items!$A$2:$G$329,5,FALSE)</f>
        <v>#N/A</v>
      </c>
      <c r="D12" s="2"/>
      <c r="E12" s="12" t="e">
        <f>VLOOKUP(A12,Items!$A$2:$G$329,7,FALSE)</f>
        <v>#N/A</v>
      </c>
      <c r="F12" s="122" t="e">
        <f>VLOOKUP(A12,Items!$A$2:$G$329,6,FALSE)</f>
        <v>#N/A</v>
      </c>
      <c r="G12" s="129" t="e">
        <f t="shared" si="0"/>
        <v>#N/A</v>
      </c>
    </row>
    <row r="13" spans="1:7" ht="16.5" thickTop="1" thickBot="1" x14ac:dyDescent="0.3">
      <c r="A13" s="13"/>
      <c r="B13" s="10" t="e">
        <f>VLOOKUP(A13,Items!A2:G329,3,FALSE)</f>
        <v>#N/A</v>
      </c>
      <c r="C13" s="9" t="e">
        <f>VLOOKUP(A13,Items!$A$2:$G$329,5,FALSE)</f>
        <v>#N/A</v>
      </c>
      <c r="D13" s="2"/>
      <c r="E13" s="12" t="e">
        <f>VLOOKUP(A13,Items!$A$2:$G$329,7,FALSE)</f>
        <v>#N/A</v>
      </c>
      <c r="F13" s="122" t="e">
        <f>VLOOKUP(A13,Items!$A$2:$G$329,6,FALSE)</f>
        <v>#N/A</v>
      </c>
      <c r="G13" s="129" t="e">
        <f t="shared" si="0"/>
        <v>#N/A</v>
      </c>
    </row>
    <row r="14" spans="1:7" ht="16.5" thickTop="1" thickBot="1" x14ac:dyDescent="0.3">
      <c r="A14" s="13"/>
      <c r="B14" s="10" t="e">
        <f>VLOOKUP(A14,Items!A2:G329,3,FALSE)</f>
        <v>#N/A</v>
      </c>
      <c r="C14" s="9" t="e">
        <f>VLOOKUP(A14,Items!$A$2:$G$329,5,FALSE)</f>
        <v>#N/A</v>
      </c>
      <c r="D14" s="2"/>
      <c r="E14" s="12" t="e">
        <f>VLOOKUP(A14,Items!$A$2:$G$329,7,FALSE)</f>
        <v>#N/A</v>
      </c>
      <c r="F14" s="122" t="e">
        <f>VLOOKUP(A14,Items!$A$2:$G$329,6,FALSE)</f>
        <v>#N/A</v>
      </c>
      <c r="G14" s="129" t="e">
        <f t="shared" si="0"/>
        <v>#N/A</v>
      </c>
    </row>
    <row r="15" spans="1:7" ht="16.5" thickTop="1" thickBot="1" x14ac:dyDescent="0.3">
      <c r="A15" s="13"/>
      <c r="B15" s="10" t="e">
        <f>VLOOKUP(A15,Items!A2:G329,3,FALSE)</f>
        <v>#N/A</v>
      </c>
      <c r="C15" s="9" t="e">
        <f>VLOOKUP(A15,Items!$A$2:$G$329,5,FALSE)</f>
        <v>#N/A</v>
      </c>
      <c r="D15" s="2"/>
      <c r="E15" s="12" t="e">
        <f>VLOOKUP(A15,Items!$A$2:$G$329,7,FALSE)</f>
        <v>#N/A</v>
      </c>
      <c r="F15" s="122" t="e">
        <f>VLOOKUP(A15,Items!$A$2:$G$329,6,FALSE)</f>
        <v>#N/A</v>
      </c>
      <c r="G15" s="129" t="e">
        <f t="shared" si="0"/>
        <v>#N/A</v>
      </c>
    </row>
    <row r="16" spans="1:7" ht="16.5" thickTop="1" thickBot="1" x14ac:dyDescent="0.3">
      <c r="A16" s="13"/>
      <c r="B16" s="10" t="e">
        <f>VLOOKUP(A16,Items!A2:G329,3,FALSE)</f>
        <v>#N/A</v>
      </c>
      <c r="C16" s="9" t="e">
        <f>VLOOKUP(A16,Items!$A$2:$G$329,5,FALSE)</f>
        <v>#N/A</v>
      </c>
      <c r="D16" s="2"/>
      <c r="E16" s="12" t="e">
        <f>VLOOKUP(A16,Items!$A$2:$G$329,7,FALSE)</f>
        <v>#N/A</v>
      </c>
      <c r="F16" s="122" t="e">
        <f>VLOOKUP(A16,Items!$A$2:$G$329,6,FALSE)</f>
        <v>#N/A</v>
      </c>
      <c r="G16" s="129" t="e">
        <f t="shared" si="0"/>
        <v>#N/A</v>
      </c>
    </row>
    <row r="17" spans="1:7" ht="16.5" thickTop="1" thickBot="1" x14ac:dyDescent="0.3">
      <c r="A17" s="13"/>
      <c r="B17" s="10" t="e">
        <f>VLOOKUP(A17,Items!A2:G329,3,FALSE)</f>
        <v>#N/A</v>
      </c>
      <c r="C17" s="9" t="e">
        <f>VLOOKUP(A17,Items!$A$2:$G$329,5,FALSE)</f>
        <v>#N/A</v>
      </c>
      <c r="D17" s="2"/>
      <c r="E17" s="12" t="e">
        <f>VLOOKUP(A17,Items!$A$2:$G$329,7,FALSE)</f>
        <v>#N/A</v>
      </c>
      <c r="F17" s="122" t="e">
        <f>VLOOKUP(A17,Items!$A$2:$G$329,6,FALSE)</f>
        <v>#N/A</v>
      </c>
      <c r="G17" s="129" t="e">
        <f t="shared" si="0"/>
        <v>#N/A</v>
      </c>
    </row>
    <row r="18" spans="1:7" ht="16.5" thickTop="1" thickBot="1" x14ac:dyDescent="0.3">
      <c r="A18" s="13"/>
      <c r="B18" s="10" t="e">
        <f>VLOOKUP(A18,Items!A2:G329,3,FALSE)</f>
        <v>#N/A</v>
      </c>
      <c r="C18" s="9" t="e">
        <f>VLOOKUP(A18,Items!$A$2:$G$329,5,FALSE)</f>
        <v>#N/A</v>
      </c>
      <c r="D18" s="2"/>
      <c r="E18" s="12" t="e">
        <f>VLOOKUP(A18,Items!$A$2:$G$329,7,FALSE)</f>
        <v>#N/A</v>
      </c>
      <c r="F18" s="122" t="e">
        <f>VLOOKUP(A18,Items!$A$2:$G$329,6,FALSE)</f>
        <v>#N/A</v>
      </c>
      <c r="G18" s="129" t="e">
        <f t="shared" si="0"/>
        <v>#N/A</v>
      </c>
    </row>
    <row r="19" spans="1:7" ht="16.5" thickTop="1" thickBot="1" x14ac:dyDescent="0.3">
      <c r="A19" s="13"/>
      <c r="B19" s="10" t="e">
        <f>VLOOKUP(A19,Items!A2:G329,3,FALSE)</f>
        <v>#N/A</v>
      </c>
      <c r="C19" s="9" t="e">
        <f>VLOOKUP(A19,Items!$A$2:$G$329,5,FALSE)</f>
        <v>#N/A</v>
      </c>
      <c r="D19" s="2"/>
      <c r="E19" s="12" t="e">
        <f>VLOOKUP(A19,Items!$A$2:$G$329,7,FALSE)</f>
        <v>#N/A</v>
      </c>
      <c r="F19" s="122" t="e">
        <f>VLOOKUP(A19,Items!$A$2:$G$329,6,FALSE)</f>
        <v>#N/A</v>
      </c>
      <c r="G19" s="129" t="e">
        <f t="shared" si="0"/>
        <v>#N/A</v>
      </c>
    </row>
    <row r="20" spans="1:7" ht="16.5" thickTop="1" thickBot="1" x14ac:dyDescent="0.3">
      <c r="A20" s="13"/>
      <c r="B20" s="10" t="e">
        <f>VLOOKUP(A20,Items!A2:G329,3,FALSE)</f>
        <v>#N/A</v>
      </c>
      <c r="C20" s="9" t="e">
        <f>VLOOKUP(A20,Items!$A$2:$G$329,5,FALSE)</f>
        <v>#N/A</v>
      </c>
      <c r="D20" s="2"/>
      <c r="E20" s="12" t="e">
        <f>VLOOKUP(A20,Items!$A$2:$G$329,7,FALSE)</f>
        <v>#N/A</v>
      </c>
      <c r="F20" s="122" t="e">
        <f>VLOOKUP(A20,Items!$A$2:$G$329,6,FALSE)</f>
        <v>#N/A</v>
      </c>
      <c r="G20" s="129" t="e">
        <f t="shared" ref="G20:G22" si="1">D20*F20</f>
        <v>#N/A</v>
      </c>
    </row>
    <row r="21" spans="1:7" ht="16.5" thickTop="1" thickBot="1" x14ac:dyDescent="0.3">
      <c r="A21" s="13"/>
      <c r="B21" s="10" t="e">
        <f>VLOOKUP(A21,Items!A2:G329,3,FALSE)</f>
        <v>#N/A</v>
      </c>
      <c r="C21" s="9" t="e">
        <f>VLOOKUP(A21,Items!$A$2:$G$329,5,FALSE)</f>
        <v>#N/A</v>
      </c>
      <c r="D21" s="2"/>
      <c r="E21" s="12" t="e">
        <f>VLOOKUP(A21,Items!$A$2:$G$329,7,FALSE)</f>
        <v>#N/A</v>
      </c>
      <c r="F21" s="122" t="e">
        <f>VLOOKUP(A21,Items!$A$2:$G$329,6,FALSE)</f>
        <v>#N/A</v>
      </c>
      <c r="G21" s="129" t="e">
        <f t="shared" si="1"/>
        <v>#N/A</v>
      </c>
    </row>
    <row r="22" spans="1:7" ht="16.5" thickTop="1" thickBot="1" x14ac:dyDescent="0.3">
      <c r="A22" s="13"/>
      <c r="B22" s="10" t="e">
        <f>VLOOKUP(A22,Items!A2:G329,3,FALSE)</f>
        <v>#N/A</v>
      </c>
      <c r="C22" s="9" t="e">
        <f>VLOOKUP(A22,Items!$A$2:$G$329,5,FALSE)</f>
        <v>#N/A</v>
      </c>
      <c r="D22" s="2"/>
      <c r="E22" s="12" t="e">
        <f>VLOOKUP(A22,Items!$A$2:$G$329,7,FALSE)</f>
        <v>#N/A</v>
      </c>
      <c r="F22" s="122" t="e">
        <f>VLOOKUP(A22,Items!$A$2:$G$329,6,FALSE)</f>
        <v>#N/A</v>
      </c>
      <c r="G22" s="129" t="e">
        <f t="shared" si="1"/>
        <v>#N/A</v>
      </c>
    </row>
    <row r="23" spans="1:7" ht="16.5" thickTop="1" thickBot="1" x14ac:dyDescent="0.3">
      <c r="A23" s="13"/>
      <c r="B23" s="10" t="e">
        <f>VLOOKUP(A23,Items!A2:G329,3,FALSE)</f>
        <v>#N/A</v>
      </c>
      <c r="C23" s="9" t="e">
        <f>VLOOKUP(A23,Items!$A$2:$G$329,5,FALSE)</f>
        <v>#N/A</v>
      </c>
      <c r="D23" s="2"/>
      <c r="E23" s="12" t="e">
        <f>VLOOKUP(A23,Items!$A$2:$G$329,7,FALSE)</f>
        <v>#N/A</v>
      </c>
      <c r="F23" s="122" t="e">
        <f>VLOOKUP(A23,Items!$A$2:$G$329,6,FALSE)</f>
        <v>#N/A</v>
      </c>
      <c r="G23" s="129" t="e">
        <f t="shared" si="0"/>
        <v>#N/A</v>
      </c>
    </row>
    <row r="24" spans="1:7" ht="15.75" thickTop="1" x14ac:dyDescent="0.25">
      <c r="A24" s="13"/>
      <c r="B24" s="10" t="e">
        <f>VLOOKUP(A24,Items!A2:G329,3,FALSE)</f>
        <v>#N/A</v>
      </c>
      <c r="C24" s="9" t="e">
        <f>VLOOKUP(A24,Items!$A$2:$G$329,5,FALSE)</f>
        <v>#N/A</v>
      </c>
      <c r="D24" s="1"/>
      <c r="E24" s="12" t="e">
        <f>VLOOKUP(A24,Items!$A$2:$G$329,7,FALSE)</f>
        <v>#N/A</v>
      </c>
      <c r="F24" s="122" t="e">
        <f>VLOOKUP(A24,Items!$A$2:$G$329,6,FALSE)</f>
        <v>#N/A</v>
      </c>
      <c r="G24" s="129" t="e">
        <f t="shared" si="0"/>
        <v>#N/A</v>
      </c>
    </row>
    <row r="25" spans="1:7" x14ac:dyDescent="0.25">
      <c r="A25" s="105"/>
      <c r="B25" s="106"/>
      <c r="C25" s="107"/>
      <c r="D25" s="108"/>
      <c r="E25" s="146" t="s">
        <v>13</v>
      </c>
      <c r="F25" s="146"/>
      <c r="G25" s="130">
        <f>SUMIF(G6:G24,"&gt;0")</f>
        <v>0</v>
      </c>
    </row>
    <row r="26" spans="1:7" x14ac:dyDescent="0.25">
      <c r="A26" s="109"/>
      <c r="B26" s="107"/>
      <c r="C26" s="110"/>
      <c r="D26" s="111"/>
      <c r="E26" s="8" t="s">
        <v>14</v>
      </c>
      <c r="F26" s="3"/>
      <c r="G26" s="130">
        <f>'Page 2 Order Form'!G40</f>
        <v>0</v>
      </c>
    </row>
    <row r="27" spans="1:7" ht="15.75" thickBot="1" x14ac:dyDescent="0.3">
      <c r="A27" s="112"/>
      <c r="B27" s="113"/>
      <c r="C27" s="114"/>
      <c r="D27" s="115"/>
      <c r="E27" s="14" t="s">
        <v>15</v>
      </c>
      <c r="F27" s="14"/>
      <c r="G27" s="131">
        <f>SUM(G25:G26)</f>
        <v>0</v>
      </c>
    </row>
    <row r="28" spans="1:7" ht="15.75" thickBot="1" x14ac:dyDescent="0.3">
      <c r="A28" s="6"/>
      <c r="B28" s="4"/>
      <c r="C28" s="4"/>
      <c r="D28" s="4"/>
      <c r="F28" s="4"/>
      <c r="G28" s="15"/>
    </row>
    <row r="29" spans="1:7" ht="15.75" thickTop="1" x14ac:dyDescent="0.25">
      <c r="A29" s="153" t="s">
        <v>16</v>
      </c>
      <c r="B29" s="154"/>
      <c r="C29" s="154"/>
      <c r="D29" s="155"/>
      <c r="E29" s="116" t="s">
        <v>17</v>
      </c>
      <c r="F29" s="116" t="s">
        <v>18</v>
      </c>
      <c r="G29" s="117"/>
    </row>
    <row r="30" spans="1:7" x14ac:dyDescent="0.25">
      <c r="A30" s="149" t="s">
        <v>19</v>
      </c>
      <c r="B30" s="150"/>
      <c r="C30" s="158"/>
      <c r="D30" s="159"/>
      <c r="E30" s="118" t="s">
        <v>20</v>
      </c>
      <c r="F30" s="118" t="s">
        <v>21</v>
      </c>
      <c r="G30" s="119"/>
    </row>
    <row r="31" spans="1:7" x14ac:dyDescent="0.25">
      <c r="A31" s="151" t="s">
        <v>22</v>
      </c>
      <c r="B31" s="152"/>
      <c r="C31" s="158"/>
      <c r="D31" s="159"/>
      <c r="E31" s="118" t="s">
        <v>20</v>
      </c>
      <c r="F31" s="118" t="s">
        <v>23</v>
      </c>
      <c r="G31" s="119"/>
    </row>
    <row r="32" spans="1:7" x14ac:dyDescent="0.25">
      <c r="A32" s="151" t="s">
        <v>24</v>
      </c>
      <c r="B32" s="152"/>
      <c r="C32" s="158"/>
      <c r="D32" s="159"/>
      <c r="E32" s="118" t="s">
        <v>20</v>
      </c>
      <c r="F32" s="118" t="s">
        <v>25</v>
      </c>
      <c r="G32" s="119"/>
    </row>
    <row r="33" spans="1:7" ht="15.75" thickBot="1" x14ac:dyDescent="0.3">
      <c r="A33" s="156" t="s">
        <v>26</v>
      </c>
      <c r="B33" s="157"/>
      <c r="C33" s="144"/>
      <c r="D33" s="145"/>
      <c r="E33" s="120" t="s">
        <v>20</v>
      </c>
      <c r="F33" s="120"/>
      <c r="G33" s="121"/>
    </row>
    <row r="34" spans="1:7" ht="15.75" thickTop="1" x14ac:dyDescent="0.25"/>
    <row r="35" spans="1:7" x14ac:dyDescent="0.25">
      <c r="A35" s="143"/>
      <c r="B35" s="143"/>
      <c r="C35" s="143"/>
      <c r="D35" s="143"/>
      <c r="E35" s="143"/>
      <c r="F35" s="143"/>
      <c r="G35" s="143"/>
    </row>
    <row r="36" spans="1:7" x14ac:dyDescent="0.25">
      <c r="A36" s="90" t="s">
        <v>20</v>
      </c>
      <c r="B36" s="27"/>
      <c r="C36" s="27"/>
      <c r="D36" s="27"/>
      <c r="E36" s="27"/>
      <c r="F36" s="27"/>
      <c r="G36" s="28"/>
    </row>
    <row r="37" spans="1:7" ht="18.399999999999999" customHeight="1" x14ac:dyDescent="0.25">
      <c r="A37" s="141" t="s">
        <v>27</v>
      </c>
      <c r="B37" s="141"/>
      <c r="C37" s="141"/>
      <c r="D37" s="141"/>
      <c r="E37" s="141"/>
      <c r="F37" s="141"/>
      <c r="G37" s="141"/>
    </row>
    <row r="38" spans="1:7" x14ac:dyDescent="0.25">
      <c r="A38" s="142" t="s">
        <v>28</v>
      </c>
      <c r="B38" s="142"/>
      <c r="C38" s="142"/>
      <c r="D38" s="142"/>
      <c r="E38" s="142"/>
      <c r="F38" s="142"/>
      <c r="G38" s="142"/>
    </row>
    <row r="39" spans="1:7" x14ac:dyDescent="0.25">
      <c r="A39" s="142" t="s">
        <v>29</v>
      </c>
      <c r="B39" s="142"/>
      <c r="C39" s="142"/>
      <c r="D39" s="142"/>
      <c r="E39" s="142"/>
      <c r="F39" s="142"/>
      <c r="G39" s="142"/>
    </row>
  </sheetData>
  <sheetProtection algorithmName="SHA-512" hashValue="0GLKpSm1ZHIc6h848Ye8r8IJc6RxKYONOZX718UoR5+U8sKgBcV4n5XLoxyh/O6SEMaACKeAy3MM41JCMdaCYQ==" saltValue="GlIJjCHHjnE3rnnkckH3iw==" spinCount="100000" sheet="1" objects="1" scenarios="1"/>
  <mergeCells count="16">
    <mergeCell ref="A32:B32"/>
    <mergeCell ref="A33:B33"/>
    <mergeCell ref="C30:D30"/>
    <mergeCell ref="C31:D31"/>
    <mergeCell ref="C32:D32"/>
    <mergeCell ref="E25:F25"/>
    <mergeCell ref="A2:G2"/>
    <mergeCell ref="A3:G3"/>
    <mergeCell ref="A30:B30"/>
    <mergeCell ref="A31:B31"/>
    <mergeCell ref="A29:D29"/>
    <mergeCell ref="A37:G37"/>
    <mergeCell ref="A38:G38"/>
    <mergeCell ref="A39:G39"/>
    <mergeCell ref="A35:G35"/>
    <mergeCell ref="C33:D33"/>
  </mergeCells>
  <pageMargins left="0.5" right="0.5" top="0.5" bottom="0.5" header="0.3" footer="0.3"/>
  <pageSetup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1"/>
  <sheetViews>
    <sheetView workbookViewId="0">
      <selection activeCell="D9" sqref="D9"/>
    </sheetView>
  </sheetViews>
  <sheetFormatPr defaultRowHeight="15" x14ac:dyDescent="0.25"/>
  <cols>
    <col min="1" max="1" width="8.140625" customWidth="1"/>
    <col min="2" max="2" width="17.42578125" customWidth="1"/>
    <col min="3" max="3" width="32.5703125" bestFit="1" customWidth="1"/>
    <col min="4" max="4" width="4" bestFit="1" customWidth="1"/>
    <col min="5" max="5" width="6.5703125" customWidth="1"/>
    <col min="7" max="7" width="11.85546875" customWidth="1"/>
  </cols>
  <sheetData>
    <row r="1" spans="1:7" ht="30.2" customHeight="1" thickBot="1" x14ac:dyDescent="0.3">
      <c r="G1" s="16" t="s">
        <v>30</v>
      </c>
    </row>
    <row r="2" spans="1:7" ht="15.75" thickBot="1" x14ac:dyDescent="0.3">
      <c r="A2" s="23" t="s">
        <v>3</v>
      </c>
      <c r="B2" s="24" t="s">
        <v>31</v>
      </c>
      <c r="C2" s="24" t="s">
        <v>5</v>
      </c>
      <c r="D2" s="24" t="s">
        <v>32</v>
      </c>
      <c r="E2" s="24" t="s">
        <v>7</v>
      </c>
      <c r="F2" s="24" t="s">
        <v>8</v>
      </c>
      <c r="G2" s="25" t="s">
        <v>9</v>
      </c>
    </row>
    <row r="3" spans="1:7" ht="15.75" thickBot="1" x14ac:dyDescent="0.3">
      <c r="A3" s="19"/>
      <c r="B3" s="22" t="e">
        <f>VLOOKUP(A3,Items!$A$2:$G$329,3,FALSE)</f>
        <v>#N/A</v>
      </c>
      <c r="C3" s="21" t="e">
        <f>VLOOKUP(A3,Items!$A$2:$G$329,5,FALSE)</f>
        <v>#N/A</v>
      </c>
      <c r="D3" s="20"/>
      <c r="E3" s="123" t="e">
        <f>VLOOKUP(A3,Items!$A$2:$G$329,7,FALSE)</f>
        <v>#N/A</v>
      </c>
      <c r="F3" s="124" t="e">
        <f>VLOOKUP(A3,Items!$A$2:$G$329,6,FALSE)</f>
        <v>#N/A</v>
      </c>
      <c r="G3" s="125" t="e">
        <f t="shared" ref="G3:G39" si="0">F3*D3</f>
        <v>#N/A</v>
      </c>
    </row>
    <row r="4" spans="1:7" ht="15.75" thickBot="1" x14ac:dyDescent="0.3">
      <c r="A4" s="13"/>
      <c r="B4" s="22" t="e">
        <f>VLOOKUP(A4,Items!$A$2:$G$329,3,FALSE)</f>
        <v>#N/A</v>
      </c>
      <c r="C4" s="21" t="e">
        <f>VLOOKUP(A4,Items!$A$2:$G$329,5,FALSE)</f>
        <v>#N/A</v>
      </c>
      <c r="D4" s="1"/>
      <c r="E4" s="123" t="e">
        <f>VLOOKUP(A4,Items!$A$2:$G$329,7,FALSE)</f>
        <v>#N/A</v>
      </c>
      <c r="F4" s="124" t="e">
        <f>VLOOKUP(A4,Items!$A$2:$G$329,6,FALSE)</f>
        <v>#N/A</v>
      </c>
      <c r="G4" s="126" t="e">
        <f t="shared" si="0"/>
        <v>#N/A</v>
      </c>
    </row>
    <row r="5" spans="1:7" ht="15.75" thickBot="1" x14ac:dyDescent="0.3">
      <c r="A5" s="13"/>
      <c r="B5" s="22" t="e">
        <f>VLOOKUP(A5,Items!$A$2:$G$329,3,FALSE)</f>
        <v>#N/A</v>
      </c>
      <c r="C5" s="21" t="e">
        <f>VLOOKUP(A5,Items!$A$2:$G$329,5,FALSE)</f>
        <v>#N/A</v>
      </c>
      <c r="D5" s="1"/>
      <c r="E5" s="123" t="e">
        <f>VLOOKUP(A5,Items!$A$2:$G$329,7,FALSE)</f>
        <v>#N/A</v>
      </c>
      <c r="F5" s="124" t="e">
        <f>VLOOKUP(A5,Items!$A$2:$G$329,6,FALSE)</f>
        <v>#N/A</v>
      </c>
      <c r="G5" s="126" t="e">
        <f t="shared" si="0"/>
        <v>#N/A</v>
      </c>
    </row>
    <row r="6" spans="1:7" ht="15.75" thickBot="1" x14ac:dyDescent="0.3">
      <c r="A6" s="13"/>
      <c r="B6" s="22" t="e">
        <f>VLOOKUP(A6,Items!$A$2:$G$329,3,FALSE)</f>
        <v>#N/A</v>
      </c>
      <c r="C6" s="21" t="e">
        <f>VLOOKUP(A6,Items!$A$2:$G$329,5,FALSE)</f>
        <v>#N/A</v>
      </c>
      <c r="D6" s="1"/>
      <c r="E6" s="123" t="e">
        <f>VLOOKUP(A6,Items!$A$2:$G$329,7,FALSE)</f>
        <v>#N/A</v>
      </c>
      <c r="F6" s="124" t="e">
        <f>VLOOKUP(A6,Items!$A$2:$G$329,6,FALSE)</f>
        <v>#N/A</v>
      </c>
      <c r="G6" s="126" t="e">
        <f t="shared" si="0"/>
        <v>#N/A</v>
      </c>
    </row>
    <row r="7" spans="1:7" ht="15.75" thickBot="1" x14ac:dyDescent="0.3">
      <c r="A7" s="13"/>
      <c r="B7" s="22" t="e">
        <f>VLOOKUP(A7,Items!$A$2:$G$329,3,FALSE)</f>
        <v>#N/A</v>
      </c>
      <c r="C7" s="21" t="e">
        <f>VLOOKUP(A7,Items!$A$2:$G$329,5,FALSE)</f>
        <v>#N/A</v>
      </c>
      <c r="D7" s="1"/>
      <c r="E7" s="123" t="e">
        <f>VLOOKUP(A7,Items!$A$2:$G$329,7,FALSE)</f>
        <v>#N/A</v>
      </c>
      <c r="F7" s="124" t="e">
        <f>VLOOKUP(A7,Items!$A$2:$G$329,6,FALSE)</f>
        <v>#N/A</v>
      </c>
      <c r="G7" s="126" t="e">
        <f t="shared" si="0"/>
        <v>#N/A</v>
      </c>
    </row>
    <row r="8" spans="1:7" ht="15.75" thickBot="1" x14ac:dyDescent="0.3">
      <c r="A8" s="13"/>
      <c r="B8" s="22" t="e">
        <f>VLOOKUP(A8,Items!$A$2:$G$329,3,FALSE)</f>
        <v>#N/A</v>
      </c>
      <c r="C8" s="21" t="e">
        <f>VLOOKUP(A8,Items!$A$2:$G$329,5,FALSE)</f>
        <v>#N/A</v>
      </c>
      <c r="D8" s="1"/>
      <c r="E8" s="123" t="e">
        <f>VLOOKUP(A8,Items!$A$2:$G$329,7,FALSE)</f>
        <v>#N/A</v>
      </c>
      <c r="F8" s="124" t="e">
        <f>VLOOKUP(A8,Items!$A$2:$G$329,6,FALSE)</f>
        <v>#N/A</v>
      </c>
      <c r="G8" s="126" t="e">
        <f t="shared" si="0"/>
        <v>#N/A</v>
      </c>
    </row>
    <row r="9" spans="1:7" ht="15.75" thickBot="1" x14ac:dyDescent="0.3">
      <c r="A9" s="13"/>
      <c r="B9" s="22" t="e">
        <f>VLOOKUP(A9,Items!$A$2:$G$329,3,FALSE)</f>
        <v>#N/A</v>
      </c>
      <c r="C9" s="21" t="e">
        <f>VLOOKUP(A9,Items!$A$2:$G$329,5,FALSE)</f>
        <v>#N/A</v>
      </c>
      <c r="D9" s="1"/>
      <c r="E9" s="123" t="e">
        <f>VLOOKUP(A9,Items!$A$2:$G$329,7,FALSE)</f>
        <v>#N/A</v>
      </c>
      <c r="F9" s="124" t="e">
        <f>VLOOKUP(A9,Items!$A$2:$G$329,6,FALSE)</f>
        <v>#N/A</v>
      </c>
      <c r="G9" s="126" t="e">
        <f t="shared" si="0"/>
        <v>#N/A</v>
      </c>
    </row>
    <row r="10" spans="1:7" ht="15.75" thickBot="1" x14ac:dyDescent="0.3">
      <c r="A10" s="13"/>
      <c r="B10" s="22" t="e">
        <f>VLOOKUP(A10,Items!$A$2:$G$329,3,FALSE)</f>
        <v>#N/A</v>
      </c>
      <c r="C10" s="21" t="e">
        <f>VLOOKUP(A10,Items!$A$2:$G$329,5,FALSE)</f>
        <v>#N/A</v>
      </c>
      <c r="D10" s="1"/>
      <c r="E10" s="123" t="e">
        <f>VLOOKUP(A10,Items!$A$2:$G$329,7,FALSE)</f>
        <v>#N/A</v>
      </c>
      <c r="F10" s="124" t="e">
        <f>VLOOKUP(A10,Items!$A$2:$G$329,6,FALSE)</f>
        <v>#N/A</v>
      </c>
      <c r="G10" s="126" t="e">
        <f t="shared" si="0"/>
        <v>#N/A</v>
      </c>
    </row>
    <row r="11" spans="1:7" ht="15.75" thickBot="1" x14ac:dyDescent="0.3">
      <c r="A11" s="13"/>
      <c r="B11" s="22" t="e">
        <f>VLOOKUP(A11,Items!$A$2:$G$329,3,FALSE)</f>
        <v>#N/A</v>
      </c>
      <c r="C11" s="21" t="e">
        <f>VLOOKUP(A11,Items!$A$2:$G$329,5,FALSE)</f>
        <v>#N/A</v>
      </c>
      <c r="D11" s="1"/>
      <c r="E11" s="123" t="e">
        <f>VLOOKUP(A11,Items!$A$2:$G$329,7,FALSE)</f>
        <v>#N/A</v>
      </c>
      <c r="F11" s="124" t="e">
        <f>VLOOKUP(A11,Items!$A$2:$G$329,6,FALSE)</f>
        <v>#N/A</v>
      </c>
      <c r="G11" s="126" t="e">
        <f t="shared" si="0"/>
        <v>#N/A</v>
      </c>
    </row>
    <row r="12" spans="1:7" ht="15.75" thickBot="1" x14ac:dyDescent="0.3">
      <c r="A12" s="13"/>
      <c r="B12" s="22" t="e">
        <f>VLOOKUP(A12,Items!$A$2:$G$329,3,FALSE)</f>
        <v>#N/A</v>
      </c>
      <c r="C12" s="21" t="e">
        <f>VLOOKUP(A12,Items!$A$2:$G$329,5,FALSE)</f>
        <v>#N/A</v>
      </c>
      <c r="D12" s="1"/>
      <c r="E12" s="123" t="e">
        <f>VLOOKUP(A12,Items!$A$2:$G$329,7,FALSE)</f>
        <v>#N/A</v>
      </c>
      <c r="F12" s="124" t="e">
        <f>VLOOKUP(A12,Items!$A$2:$G$329,6,FALSE)</f>
        <v>#N/A</v>
      </c>
      <c r="G12" s="126" t="e">
        <f t="shared" si="0"/>
        <v>#N/A</v>
      </c>
    </row>
    <row r="13" spans="1:7" ht="15.75" thickBot="1" x14ac:dyDescent="0.3">
      <c r="A13" s="13"/>
      <c r="B13" s="22" t="e">
        <f>VLOOKUP(A13,Items!$A$2:$G$329,3,FALSE)</f>
        <v>#N/A</v>
      </c>
      <c r="C13" s="21" t="e">
        <f>VLOOKUP(A13,Items!$A$2:$G$329,5,FALSE)</f>
        <v>#N/A</v>
      </c>
      <c r="D13" s="1"/>
      <c r="E13" s="123" t="e">
        <f>VLOOKUP(A13,Items!$A$2:$G$329,7,FALSE)</f>
        <v>#N/A</v>
      </c>
      <c r="F13" s="124" t="e">
        <f>VLOOKUP(A13,Items!$A$2:$G$329,6,FALSE)</f>
        <v>#N/A</v>
      </c>
      <c r="G13" s="126" t="e">
        <f t="shared" si="0"/>
        <v>#N/A</v>
      </c>
    </row>
    <row r="14" spans="1:7" ht="15.75" thickBot="1" x14ac:dyDescent="0.3">
      <c r="A14" s="13"/>
      <c r="B14" s="22" t="e">
        <f>VLOOKUP(A14,Items!$A$2:$G$329,3,FALSE)</f>
        <v>#N/A</v>
      </c>
      <c r="C14" s="21" t="e">
        <f>VLOOKUP(A14,Items!$A$2:$G$329,5,FALSE)</f>
        <v>#N/A</v>
      </c>
      <c r="D14" s="1"/>
      <c r="E14" s="123" t="e">
        <f>VLOOKUP(A14,Items!$A$2:$G$329,7,FALSE)</f>
        <v>#N/A</v>
      </c>
      <c r="F14" s="124" t="e">
        <f>VLOOKUP(A14,Items!$A$2:$G$329,6,FALSE)</f>
        <v>#N/A</v>
      </c>
      <c r="G14" s="126" t="e">
        <f t="shared" si="0"/>
        <v>#N/A</v>
      </c>
    </row>
    <row r="15" spans="1:7" ht="15.75" thickBot="1" x14ac:dyDescent="0.3">
      <c r="A15" s="13"/>
      <c r="B15" s="22" t="e">
        <f>VLOOKUP(A15,Items!$A$2:$G$329,3,FALSE)</f>
        <v>#N/A</v>
      </c>
      <c r="C15" s="21" t="e">
        <f>VLOOKUP(A15,Items!$A$2:$G$329,5,FALSE)</f>
        <v>#N/A</v>
      </c>
      <c r="D15" s="1"/>
      <c r="E15" s="123" t="e">
        <f>VLOOKUP(A15,Items!$A$2:$G$329,7,FALSE)</f>
        <v>#N/A</v>
      </c>
      <c r="F15" s="124" t="e">
        <f>VLOOKUP(A15,Items!$A$2:$G$329,6,FALSE)</f>
        <v>#N/A</v>
      </c>
      <c r="G15" s="126" t="e">
        <f t="shared" si="0"/>
        <v>#N/A</v>
      </c>
    </row>
    <row r="16" spans="1:7" ht="15.75" thickBot="1" x14ac:dyDescent="0.3">
      <c r="A16" s="13"/>
      <c r="B16" s="22" t="e">
        <f>VLOOKUP(A16,Items!$A$2:$G$329,3,FALSE)</f>
        <v>#N/A</v>
      </c>
      <c r="C16" s="21" t="e">
        <f>VLOOKUP(A16,Items!$A$2:$G$329,5,FALSE)</f>
        <v>#N/A</v>
      </c>
      <c r="D16" s="1"/>
      <c r="E16" s="123" t="e">
        <f>VLOOKUP(A16,Items!$A$2:$G$329,7,FALSE)</f>
        <v>#N/A</v>
      </c>
      <c r="F16" s="124" t="e">
        <f>VLOOKUP(A16,Items!$A$2:$G$329,6,FALSE)</f>
        <v>#N/A</v>
      </c>
      <c r="G16" s="126" t="e">
        <f t="shared" si="0"/>
        <v>#N/A</v>
      </c>
    </row>
    <row r="17" spans="1:7" ht="15.75" thickBot="1" x14ac:dyDescent="0.3">
      <c r="A17" s="13"/>
      <c r="B17" s="22" t="e">
        <f>VLOOKUP(A17,Items!$A$2:$G$329,3,FALSE)</f>
        <v>#N/A</v>
      </c>
      <c r="C17" s="21" t="e">
        <f>VLOOKUP(A17,Items!$A$2:$G$329,5,FALSE)</f>
        <v>#N/A</v>
      </c>
      <c r="D17" s="1"/>
      <c r="E17" s="123" t="e">
        <f>VLOOKUP(A17,Items!$A$2:$G$329,7,FALSE)</f>
        <v>#N/A</v>
      </c>
      <c r="F17" s="124" t="e">
        <f>VLOOKUP(A17,Items!$A$2:$G$329,6,FALSE)</f>
        <v>#N/A</v>
      </c>
      <c r="G17" s="126" t="e">
        <f t="shared" si="0"/>
        <v>#N/A</v>
      </c>
    </row>
    <row r="18" spans="1:7" ht="15.75" thickBot="1" x14ac:dyDescent="0.3">
      <c r="A18" s="13"/>
      <c r="B18" s="22" t="e">
        <f>VLOOKUP(A18,Items!$A$2:$G$329,3,FALSE)</f>
        <v>#N/A</v>
      </c>
      <c r="C18" s="21" t="e">
        <f>VLOOKUP(A18,Items!$A$2:$G$329,5,FALSE)</f>
        <v>#N/A</v>
      </c>
      <c r="D18" s="1"/>
      <c r="E18" s="123" t="e">
        <f>VLOOKUP(A18,Items!$A$2:$G$329,7,FALSE)</f>
        <v>#N/A</v>
      </c>
      <c r="F18" s="124" t="e">
        <f>VLOOKUP(A18,Items!$A$2:$G$329,6,FALSE)</f>
        <v>#N/A</v>
      </c>
      <c r="G18" s="126" t="e">
        <f t="shared" si="0"/>
        <v>#N/A</v>
      </c>
    </row>
    <row r="19" spans="1:7" ht="15.75" thickBot="1" x14ac:dyDescent="0.3">
      <c r="A19" s="13"/>
      <c r="B19" s="22" t="e">
        <f>VLOOKUP(A19,Items!$A$2:$G$329,3,FALSE)</f>
        <v>#N/A</v>
      </c>
      <c r="C19" s="21" t="e">
        <f>VLOOKUP(A19,Items!$A$2:$G$329,5,FALSE)</f>
        <v>#N/A</v>
      </c>
      <c r="D19" s="1"/>
      <c r="E19" s="123" t="e">
        <f>VLOOKUP(A19,Items!$A$2:$G$329,7,FALSE)</f>
        <v>#N/A</v>
      </c>
      <c r="F19" s="124" t="e">
        <f>VLOOKUP(A19,Items!$A$2:$G$329,6,FALSE)</f>
        <v>#N/A</v>
      </c>
      <c r="G19" s="126" t="e">
        <f t="shared" si="0"/>
        <v>#N/A</v>
      </c>
    </row>
    <row r="20" spans="1:7" ht="15.75" thickBot="1" x14ac:dyDescent="0.3">
      <c r="A20" s="13"/>
      <c r="B20" s="22" t="e">
        <f>VLOOKUP(A20,Items!$A$2:$G$329,3,FALSE)</f>
        <v>#N/A</v>
      </c>
      <c r="C20" s="21" t="e">
        <f>VLOOKUP(A20,Items!$A$2:$G$329,5,FALSE)</f>
        <v>#N/A</v>
      </c>
      <c r="D20" s="1"/>
      <c r="E20" s="123" t="e">
        <f>VLOOKUP(A20,Items!$A$2:$G$329,7,FALSE)</f>
        <v>#N/A</v>
      </c>
      <c r="F20" s="124" t="e">
        <f>VLOOKUP(A20,Items!$A$2:$G$329,6,FALSE)</f>
        <v>#N/A</v>
      </c>
      <c r="G20" s="126" t="e">
        <f t="shared" si="0"/>
        <v>#N/A</v>
      </c>
    </row>
    <row r="21" spans="1:7" ht="15.75" thickBot="1" x14ac:dyDescent="0.3">
      <c r="A21" s="13"/>
      <c r="B21" s="22" t="e">
        <f>VLOOKUP(A21,Items!$A$2:$G$329,3,FALSE)</f>
        <v>#N/A</v>
      </c>
      <c r="C21" s="21" t="e">
        <f>VLOOKUP(A21,Items!$A$2:$G$329,5,FALSE)</f>
        <v>#N/A</v>
      </c>
      <c r="D21" s="1"/>
      <c r="E21" s="123" t="e">
        <f>VLOOKUP(A21,Items!$A$2:$G$329,7,FALSE)</f>
        <v>#N/A</v>
      </c>
      <c r="F21" s="124" t="e">
        <f>VLOOKUP(A21,Items!$A$2:$G$329,6,FALSE)</f>
        <v>#N/A</v>
      </c>
      <c r="G21" s="126" t="e">
        <f t="shared" si="0"/>
        <v>#N/A</v>
      </c>
    </row>
    <row r="22" spans="1:7" ht="15.75" thickBot="1" x14ac:dyDescent="0.3">
      <c r="A22" s="13"/>
      <c r="B22" s="22" t="e">
        <f>VLOOKUP(A22,Items!$A$2:$G$329,3,FALSE)</f>
        <v>#N/A</v>
      </c>
      <c r="C22" s="21" t="e">
        <f>VLOOKUP(A22,Items!$A$2:$G$329,5,FALSE)</f>
        <v>#N/A</v>
      </c>
      <c r="D22" s="1"/>
      <c r="E22" s="123" t="e">
        <f>VLOOKUP(A22,Items!$A$2:$G$329,7,FALSE)</f>
        <v>#N/A</v>
      </c>
      <c r="F22" s="124" t="e">
        <f>VLOOKUP(A22,Items!$A$2:$G$329,6,FALSE)</f>
        <v>#N/A</v>
      </c>
      <c r="G22" s="126" t="e">
        <f t="shared" si="0"/>
        <v>#N/A</v>
      </c>
    </row>
    <row r="23" spans="1:7" ht="15.75" thickBot="1" x14ac:dyDescent="0.3">
      <c r="A23" s="13"/>
      <c r="B23" s="22" t="e">
        <f>VLOOKUP(A23,Items!$A$2:$G$329,3,FALSE)</f>
        <v>#N/A</v>
      </c>
      <c r="C23" s="21" t="e">
        <f>VLOOKUP(A23,Items!$A$2:$G$329,5,FALSE)</f>
        <v>#N/A</v>
      </c>
      <c r="D23" s="1"/>
      <c r="E23" s="123" t="e">
        <f>VLOOKUP(A23,Items!$A$2:$G$329,7,FALSE)</f>
        <v>#N/A</v>
      </c>
      <c r="F23" s="124" t="e">
        <f>VLOOKUP(A23,Items!$A$2:$G$329,6,FALSE)</f>
        <v>#N/A</v>
      </c>
      <c r="G23" s="126" t="e">
        <f t="shared" si="0"/>
        <v>#N/A</v>
      </c>
    </row>
    <row r="24" spans="1:7" ht="15.75" thickBot="1" x14ac:dyDescent="0.3">
      <c r="A24" s="13"/>
      <c r="B24" s="22" t="e">
        <f>VLOOKUP(A24,Items!$A$2:$G$329,3,FALSE)</f>
        <v>#N/A</v>
      </c>
      <c r="C24" s="21" t="e">
        <f>VLOOKUP(A24,Items!$A$2:$G$329,5,FALSE)</f>
        <v>#N/A</v>
      </c>
      <c r="D24" s="1"/>
      <c r="E24" s="123" t="e">
        <f>VLOOKUP(A24,Items!$A$2:$G$329,7,FALSE)</f>
        <v>#N/A</v>
      </c>
      <c r="F24" s="124" t="e">
        <f>VLOOKUP(A24,Items!$A$2:$G$329,6,FALSE)</f>
        <v>#N/A</v>
      </c>
      <c r="G24" s="126" t="e">
        <f t="shared" si="0"/>
        <v>#N/A</v>
      </c>
    </row>
    <row r="25" spans="1:7" ht="15.75" thickBot="1" x14ac:dyDescent="0.3">
      <c r="A25" s="13"/>
      <c r="B25" s="22" t="e">
        <f>VLOOKUP(A25,Items!$A$2:$G$329,3,FALSE)</f>
        <v>#N/A</v>
      </c>
      <c r="C25" s="21" t="e">
        <f>VLOOKUP(A25,Items!$A$2:$G$329,5,FALSE)</f>
        <v>#N/A</v>
      </c>
      <c r="D25" s="1"/>
      <c r="E25" s="123" t="e">
        <f>VLOOKUP(A25,Items!$A$2:$G$329,7,FALSE)</f>
        <v>#N/A</v>
      </c>
      <c r="F25" s="124" t="e">
        <f>VLOOKUP(A25,Items!$A$2:$G$329,6,FALSE)</f>
        <v>#N/A</v>
      </c>
      <c r="G25" s="126" t="e">
        <f t="shared" si="0"/>
        <v>#N/A</v>
      </c>
    </row>
    <row r="26" spans="1:7" ht="15.75" thickBot="1" x14ac:dyDescent="0.3">
      <c r="A26" s="13"/>
      <c r="B26" s="22" t="e">
        <f>VLOOKUP(A26,Items!$A$2:$G$329,3,FALSE)</f>
        <v>#N/A</v>
      </c>
      <c r="C26" s="21" t="e">
        <f>VLOOKUP(A26,Items!$A$2:$G$329,5,FALSE)</f>
        <v>#N/A</v>
      </c>
      <c r="D26" s="1"/>
      <c r="E26" s="123" t="e">
        <f>VLOOKUP(A26,Items!$A$2:$G$329,7,FALSE)</f>
        <v>#N/A</v>
      </c>
      <c r="F26" s="124" t="e">
        <f>VLOOKUP(A26,Items!$A$2:$G$329,6,FALSE)</f>
        <v>#N/A</v>
      </c>
      <c r="G26" s="126" t="e">
        <f t="shared" si="0"/>
        <v>#N/A</v>
      </c>
    </row>
    <row r="27" spans="1:7" ht="15.75" thickBot="1" x14ac:dyDescent="0.3">
      <c r="A27" s="13"/>
      <c r="B27" s="22" t="e">
        <f>VLOOKUP(A27,Items!$A$2:$G$329,3,FALSE)</f>
        <v>#N/A</v>
      </c>
      <c r="C27" s="21" t="e">
        <f>VLOOKUP(A27,Items!$A$2:$G$329,5,FALSE)</f>
        <v>#N/A</v>
      </c>
      <c r="D27" s="1"/>
      <c r="E27" s="123" t="e">
        <f>VLOOKUP(A27,Items!$A$2:$G$329,7,FALSE)</f>
        <v>#N/A</v>
      </c>
      <c r="F27" s="124" t="e">
        <f>VLOOKUP(A27,Items!$A$2:$G$329,6,FALSE)</f>
        <v>#N/A</v>
      </c>
      <c r="G27" s="126" t="e">
        <f t="shared" si="0"/>
        <v>#N/A</v>
      </c>
    </row>
    <row r="28" spans="1:7" ht="15.75" thickBot="1" x14ac:dyDescent="0.3">
      <c r="A28" s="13"/>
      <c r="B28" s="22" t="e">
        <f>VLOOKUP(A28,Items!$A$2:$G$329,3,FALSE)</f>
        <v>#N/A</v>
      </c>
      <c r="C28" s="21" t="e">
        <f>VLOOKUP(A28,Items!$A$2:$G$329,5,FALSE)</f>
        <v>#N/A</v>
      </c>
      <c r="D28" s="1"/>
      <c r="E28" s="123" t="e">
        <f>VLOOKUP(A28,Items!$A$2:$G$329,7,FALSE)</f>
        <v>#N/A</v>
      </c>
      <c r="F28" s="124" t="e">
        <f>VLOOKUP(A28,Items!$A$2:$G$329,6,FALSE)</f>
        <v>#N/A</v>
      </c>
      <c r="G28" s="126" t="e">
        <f t="shared" si="0"/>
        <v>#N/A</v>
      </c>
    </row>
    <row r="29" spans="1:7" ht="15.75" thickBot="1" x14ac:dyDescent="0.3">
      <c r="A29" s="13"/>
      <c r="B29" s="22" t="e">
        <f>VLOOKUP(A29,Items!$A$2:$G$329,3,FALSE)</f>
        <v>#N/A</v>
      </c>
      <c r="C29" s="21" t="e">
        <f>VLOOKUP(A29,Items!$A$2:$G$329,5,FALSE)</f>
        <v>#N/A</v>
      </c>
      <c r="D29" s="1"/>
      <c r="E29" s="123" t="e">
        <f>VLOOKUP(A29,Items!$A$2:$G$329,7,FALSE)</f>
        <v>#N/A</v>
      </c>
      <c r="F29" s="124" t="e">
        <f>VLOOKUP(A29,Items!$A$2:$G$329,6,FALSE)</f>
        <v>#N/A</v>
      </c>
      <c r="G29" s="126" t="e">
        <f t="shared" si="0"/>
        <v>#N/A</v>
      </c>
    </row>
    <row r="30" spans="1:7" ht="15.75" thickBot="1" x14ac:dyDescent="0.3">
      <c r="A30" s="13"/>
      <c r="B30" s="22" t="e">
        <f>VLOOKUP(A30,Items!$A$2:$G$329,3,FALSE)</f>
        <v>#N/A</v>
      </c>
      <c r="C30" s="21" t="e">
        <f>VLOOKUP(A30,Items!$A$2:$G$329,5,FALSE)</f>
        <v>#N/A</v>
      </c>
      <c r="D30" s="1"/>
      <c r="E30" s="123" t="e">
        <f>VLOOKUP(A30,Items!$A$2:$G$329,7,FALSE)</f>
        <v>#N/A</v>
      </c>
      <c r="F30" s="124" t="e">
        <f>VLOOKUP(A30,Items!$A$2:$G$329,6,FALSE)</f>
        <v>#N/A</v>
      </c>
      <c r="G30" s="126" t="e">
        <f t="shared" si="0"/>
        <v>#N/A</v>
      </c>
    </row>
    <row r="31" spans="1:7" ht="15.75" thickBot="1" x14ac:dyDescent="0.3">
      <c r="A31" s="13"/>
      <c r="B31" s="22" t="e">
        <f>VLOOKUP(A31,Items!$A$2:$G$329,3,FALSE)</f>
        <v>#N/A</v>
      </c>
      <c r="C31" s="21" t="e">
        <f>VLOOKUP(A31,Items!$A$2:$G$329,5,FALSE)</f>
        <v>#N/A</v>
      </c>
      <c r="D31" s="1"/>
      <c r="E31" s="123" t="e">
        <f>VLOOKUP(A31,Items!$A$2:$G$329,7,FALSE)</f>
        <v>#N/A</v>
      </c>
      <c r="F31" s="124" t="e">
        <f>VLOOKUP(A31,Items!$A$2:$G$329,6,FALSE)</f>
        <v>#N/A</v>
      </c>
      <c r="G31" s="126" t="e">
        <f t="shared" si="0"/>
        <v>#N/A</v>
      </c>
    </row>
    <row r="32" spans="1:7" ht="15.75" thickBot="1" x14ac:dyDescent="0.3">
      <c r="A32" s="13" t="s">
        <v>20</v>
      </c>
      <c r="B32" s="22" t="e">
        <f>VLOOKUP(A32,Items!$A$2:$G$329,3,FALSE)</f>
        <v>#N/A</v>
      </c>
      <c r="C32" s="21" t="e">
        <f>VLOOKUP(A32,Items!$A$2:$G$329,5,FALSE)</f>
        <v>#N/A</v>
      </c>
      <c r="D32" s="1" t="s">
        <v>20</v>
      </c>
      <c r="E32" s="123" t="e">
        <f>VLOOKUP(A32,Items!$A$2:$G$329,7,FALSE)</f>
        <v>#N/A</v>
      </c>
      <c r="F32" s="124" t="e">
        <f>VLOOKUP(A32,Items!$A$2:$G$329,6,FALSE)</f>
        <v>#N/A</v>
      </c>
      <c r="G32" s="126" t="e">
        <f t="shared" si="0"/>
        <v>#N/A</v>
      </c>
    </row>
    <row r="33" spans="1:7" ht="15.75" thickBot="1" x14ac:dyDescent="0.3">
      <c r="A33" s="13"/>
      <c r="B33" s="22" t="e">
        <f>VLOOKUP(A33,Items!$A$2:$G$329,3,FALSE)</f>
        <v>#N/A</v>
      </c>
      <c r="C33" s="21" t="e">
        <f>VLOOKUP(A33,Items!$A$2:$G$329,5,FALSE)</f>
        <v>#N/A</v>
      </c>
      <c r="D33" s="1"/>
      <c r="E33" s="123" t="e">
        <f>VLOOKUP(A33,Items!$A$2:$G$329,7,FALSE)</f>
        <v>#N/A</v>
      </c>
      <c r="F33" s="124" t="e">
        <f>VLOOKUP(A33,Items!$A$2:$G$329,6,FALSE)</f>
        <v>#N/A</v>
      </c>
      <c r="G33" s="126" t="e">
        <f t="shared" si="0"/>
        <v>#N/A</v>
      </c>
    </row>
    <row r="34" spans="1:7" ht="15.75" thickBot="1" x14ac:dyDescent="0.3">
      <c r="A34" s="13"/>
      <c r="B34" s="22" t="e">
        <f>VLOOKUP(A34,Items!$A$2:$G$329,3,FALSE)</f>
        <v>#N/A</v>
      </c>
      <c r="C34" s="21" t="e">
        <f>VLOOKUP(A34,Items!$A$2:$G$329,5,FALSE)</f>
        <v>#N/A</v>
      </c>
      <c r="D34" s="1"/>
      <c r="E34" s="123" t="e">
        <f>VLOOKUP(A34,Items!$A$2:$G$329,7,FALSE)</f>
        <v>#N/A</v>
      </c>
      <c r="F34" s="124" t="e">
        <f>VLOOKUP(A34,Items!$A$2:$G$329,6,FALSE)</f>
        <v>#N/A</v>
      </c>
      <c r="G34" s="126" t="e">
        <f t="shared" si="0"/>
        <v>#N/A</v>
      </c>
    </row>
    <row r="35" spans="1:7" ht="15.75" thickBot="1" x14ac:dyDescent="0.3">
      <c r="A35" s="13"/>
      <c r="B35" s="22" t="e">
        <f>VLOOKUP(A35,Items!$A$2:$G$329,3,FALSE)</f>
        <v>#N/A</v>
      </c>
      <c r="C35" s="21" t="e">
        <f>VLOOKUP(A35,Items!$A$2:$G$329,5,FALSE)</f>
        <v>#N/A</v>
      </c>
      <c r="D35" s="1"/>
      <c r="E35" s="123" t="e">
        <f>VLOOKUP(A35,Items!$A$2:$G$329,7,FALSE)</f>
        <v>#N/A</v>
      </c>
      <c r="F35" s="124" t="e">
        <f>VLOOKUP(A35,Items!$A$2:$G$329,6,FALSE)</f>
        <v>#N/A</v>
      </c>
      <c r="G35" s="126" t="e">
        <f t="shared" si="0"/>
        <v>#N/A</v>
      </c>
    </row>
    <row r="36" spans="1:7" ht="15.75" thickBot="1" x14ac:dyDescent="0.3">
      <c r="A36" s="13"/>
      <c r="B36" s="22" t="e">
        <f>VLOOKUP(A36,Items!$A$2:$G$329,3,FALSE)</f>
        <v>#N/A</v>
      </c>
      <c r="C36" s="21" t="e">
        <f>VLOOKUP(A36,Items!$A$2:$G$329,5,FALSE)</f>
        <v>#N/A</v>
      </c>
      <c r="D36" s="1"/>
      <c r="E36" s="123" t="e">
        <f>VLOOKUP(A36,Items!$A$2:$G$329,7,FALSE)</f>
        <v>#N/A</v>
      </c>
      <c r="F36" s="124" t="e">
        <f>VLOOKUP(A36,Items!$A$2:$G$329,6,FALSE)</f>
        <v>#N/A</v>
      </c>
      <c r="G36" s="126" t="e">
        <f t="shared" si="0"/>
        <v>#N/A</v>
      </c>
    </row>
    <row r="37" spans="1:7" ht="15.75" thickBot="1" x14ac:dyDescent="0.3">
      <c r="A37" s="13"/>
      <c r="B37" s="22" t="e">
        <f>VLOOKUP(A37,Items!$A$2:$G$329,3,FALSE)</f>
        <v>#N/A</v>
      </c>
      <c r="C37" s="21" t="e">
        <f>VLOOKUP(A37,Items!$A$2:$G$329,5,FALSE)</f>
        <v>#N/A</v>
      </c>
      <c r="D37" s="1"/>
      <c r="E37" s="123" t="e">
        <f>VLOOKUP(A37,Items!$A$2:$G$329,7,FALSE)</f>
        <v>#N/A</v>
      </c>
      <c r="F37" s="124" t="e">
        <f>VLOOKUP(A37,Items!$A$2:$G$329,6,FALSE)</f>
        <v>#N/A</v>
      </c>
      <c r="G37" s="126" t="e">
        <f t="shared" si="0"/>
        <v>#N/A</v>
      </c>
    </row>
    <row r="38" spans="1:7" ht="15.75" thickBot="1" x14ac:dyDescent="0.3">
      <c r="A38" s="13"/>
      <c r="B38" s="22" t="e">
        <f>VLOOKUP(A38,Items!$A$2:$G$329,3,FALSE)</f>
        <v>#N/A</v>
      </c>
      <c r="C38" s="21" t="e">
        <f>VLOOKUP(A38,Items!$A$2:$G$329,5,FALSE)</f>
        <v>#N/A</v>
      </c>
      <c r="D38" s="1"/>
      <c r="E38" s="123" t="e">
        <f>VLOOKUP(A38,Items!$A$2:$G$329,7,FALSE)</f>
        <v>#N/A</v>
      </c>
      <c r="F38" s="124" t="e">
        <f>VLOOKUP(A38,Items!$A$2:$G$329,6,FALSE)</f>
        <v>#N/A</v>
      </c>
      <c r="G38" s="126" t="e">
        <f t="shared" si="0"/>
        <v>#N/A</v>
      </c>
    </row>
    <row r="39" spans="1:7" ht="15.75" thickBot="1" x14ac:dyDescent="0.3">
      <c r="A39" s="17"/>
      <c r="B39" s="22" t="e">
        <f>VLOOKUP(A39,Items!$A$2:$G$329,3,FALSE)</f>
        <v>#N/A</v>
      </c>
      <c r="C39" s="21" t="e">
        <f>VLOOKUP(A39,Items!$A$2:$G$329,5,FALSE)</f>
        <v>#N/A</v>
      </c>
      <c r="D39" s="18"/>
      <c r="E39" s="123" t="e">
        <f>VLOOKUP(A39,Items!$A$2:$G$329,7,FALSE)</f>
        <v>#N/A</v>
      </c>
      <c r="F39" s="124" t="e">
        <f>VLOOKUP(A39,Items!$A$2:$G$329,6,FALSE)</f>
        <v>#N/A</v>
      </c>
      <c r="G39" s="127" t="e">
        <f t="shared" si="0"/>
        <v>#N/A</v>
      </c>
    </row>
    <row r="40" spans="1:7" ht="15.75" thickBot="1" x14ac:dyDescent="0.3">
      <c r="B40" s="11" t="s">
        <v>14</v>
      </c>
      <c r="C40" s="11"/>
      <c r="E40" s="11"/>
      <c r="F40" s="11"/>
      <c r="G40" s="128">
        <f>SUMIF(G3:G39,"&gt;0")</f>
        <v>0</v>
      </c>
    </row>
    <row r="41" spans="1:7" ht="15.75" thickTop="1" x14ac:dyDescent="0.25"/>
  </sheetData>
  <sheetProtection algorithmName="SHA-512" hashValue="AKf7iFb1GmLJlj07+IK5dMSSjRUhBfbb3zRqNqpiAnNkHK2xj3DD9aXEq81rQN1eyOz906OTWlL7x3ZwSYD8tg==" saltValue="Y1z9+QnbHu4MY+1vt7uTeg==" spinCount="100000" sheet="1" objects="1" scenario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330"/>
  <sheetViews>
    <sheetView tabSelected="1" topLeftCell="A282" zoomScaleNormal="100" workbookViewId="0">
      <selection activeCell="C294" sqref="C294"/>
    </sheetView>
  </sheetViews>
  <sheetFormatPr defaultColWidth="9.140625" defaultRowHeight="15.75" x14ac:dyDescent="0.25"/>
  <cols>
    <col min="1" max="1" width="6.42578125" style="52" bestFit="1" customWidth="1"/>
    <col min="2" max="2" width="0.42578125" style="55" customWidth="1"/>
    <col min="3" max="3" width="19.42578125" style="48" customWidth="1"/>
    <col min="4" max="4" width="0.42578125" style="57" customWidth="1"/>
    <col min="5" max="5" width="79.42578125" style="29" customWidth="1"/>
    <col min="6" max="6" width="10.140625" style="29" customWidth="1"/>
    <col min="7" max="7" width="10.42578125" style="47" customWidth="1"/>
    <col min="8" max="8" width="11.85546875" style="47" bestFit="1" customWidth="1"/>
    <col min="9" max="16384" width="9.140625" style="29"/>
  </cols>
  <sheetData>
    <row r="1" spans="1:8" ht="173.25" x14ac:dyDescent="0.25">
      <c r="A1" s="58" t="s">
        <v>33</v>
      </c>
      <c r="B1" s="59" t="s">
        <v>34</v>
      </c>
      <c r="C1" s="60" t="s">
        <v>35</v>
      </c>
      <c r="D1" s="61" t="s">
        <v>36</v>
      </c>
      <c r="E1" s="62" t="s">
        <v>37</v>
      </c>
      <c r="F1" s="63" t="s">
        <v>38</v>
      </c>
      <c r="G1" s="64" t="s">
        <v>7</v>
      </c>
    </row>
    <row r="2" spans="1:8" x14ac:dyDescent="0.25">
      <c r="A2" s="67" t="s">
        <v>39</v>
      </c>
      <c r="B2" s="53" t="s">
        <v>40</v>
      </c>
      <c r="C2" s="30">
        <v>4210014125688</v>
      </c>
      <c r="D2" s="30" t="s">
        <v>41</v>
      </c>
      <c r="E2" s="31" t="s">
        <v>42</v>
      </c>
      <c r="F2" s="32">
        <v>30.25</v>
      </c>
      <c r="G2" s="66" t="s">
        <v>12</v>
      </c>
    </row>
    <row r="3" spans="1:8" x14ac:dyDescent="0.25">
      <c r="A3" s="68" t="s">
        <v>43</v>
      </c>
      <c r="B3" s="53" t="s">
        <v>44</v>
      </c>
      <c r="C3" s="35">
        <v>8415007822989</v>
      </c>
      <c r="D3" s="30" t="s">
        <v>45</v>
      </c>
      <c r="E3" s="34" t="s">
        <v>46</v>
      </c>
      <c r="F3" s="49">
        <v>23.9</v>
      </c>
      <c r="G3" s="69" t="s">
        <v>12</v>
      </c>
    </row>
    <row r="4" spans="1:8" ht="17.649999999999999" customHeight="1" x14ac:dyDescent="0.25">
      <c r="A4" s="68" t="s">
        <v>47</v>
      </c>
      <c r="B4" s="53" t="s">
        <v>44</v>
      </c>
      <c r="C4" s="35">
        <v>8465015034476</v>
      </c>
      <c r="D4" s="30" t="s">
        <v>48</v>
      </c>
      <c r="E4" s="31" t="s">
        <v>49</v>
      </c>
      <c r="F4" s="32">
        <v>18.55</v>
      </c>
      <c r="G4" s="66" t="s">
        <v>12</v>
      </c>
    </row>
    <row r="5" spans="1:8" x14ac:dyDescent="0.25">
      <c r="A5" s="67" t="s">
        <v>50</v>
      </c>
      <c r="B5" s="53" t="s">
        <v>40</v>
      </c>
      <c r="C5" s="30">
        <v>6930014990618</v>
      </c>
      <c r="D5" s="30" t="s">
        <v>51</v>
      </c>
      <c r="E5" s="31" t="s">
        <v>52</v>
      </c>
      <c r="F5" s="32">
        <v>36.69</v>
      </c>
      <c r="G5" s="66" t="s">
        <v>12</v>
      </c>
    </row>
    <row r="6" spans="1:8" x14ac:dyDescent="0.25">
      <c r="A6" s="68" t="s">
        <v>53</v>
      </c>
      <c r="B6" s="53" t="s">
        <v>44</v>
      </c>
      <c r="C6" s="35">
        <v>8465013101259</v>
      </c>
      <c r="D6" s="30" t="s">
        <v>54</v>
      </c>
      <c r="E6" s="31" t="s">
        <v>55</v>
      </c>
      <c r="F6" s="32">
        <v>96.09</v>
      </c>
      <c r="G6" s="66" t="s">
        <v>12</v>
      </c>
    </row>
    <row r="7" spans="1:8" x14ac:dyDescent="0.25">
      <c r="A7" s="67" t="s">
        <v>56</v>
      </c>
      <c r="B7" s="53" t="s">
        <v>40</v>
      </c>
      <c r="C7" s="30">
        <v>4210015298489</v>
      </c>
      <c r="D7" s="30" t="s">
        <v>57</v>
      </c>
      <c r="E7" s="31" t="s">
        <v>58</v>
      </c>
      <c r="F7" s="32">
        <v>99.82</v>
      </c>
      <c r="G7" s="66" t="s">
        <v>59</v>
      </c>
    </row>
    <row r="8" spans="1:8" x14ac:dyDescent="0.25">
      <c r="A8" s="70" t="s">
        <v>60</v>
      </c>
      <c r="B8" s="53" t="s">
        <v>61</v>
      </c>
      <c r="C8" s="33">
        <v>6135009857846</v>
      </c>
      <c r="D8" s="30" t="s">
        <v>62</v>
      </c>
      <c r="E8" s="31" t="s">
        <v>63</v>
      </c>
      <c r="F8" s="32">
        <v>12.54</v>
      </c>
      <c r="G8" s="71" t="s">
        <v>64</v>
      </c>
    </row>
    <row r="9" spans="1:8" x14ac:dyDescent="0.25">
      <c r="A9" s="68" t="s">
        <v>65</v>
      </c>
      <c r="B9" s="53" t="s">
        <v>66</v>
      </c>
      <c r="C9" s="35">
        <v>6135008256692</v>
      </c>
      <c r="D9" s="30" t="s">
        <v>67</v>
      </c>
      <c r="E9" s="34" t="s">
        <v>68</v>
      </c>
      <c r="F9" s="49">
        <v>16.899999999999999</v>
      </c>
      <c r="G9" s="69" t="s">
        <v>64</v>
      </c>
    </row>
    <row r="10" spans="1:8" x14ac:dyDescent="0.25">
      <c r="A10" s="72" t="s">
        <v>69</v>
      </c>
      <c r="B10" s="53" t="s">
        <v>40</v>
      </c>
      <c r="C10" s="30">
        <v>6135016162203</v>
      </c>
      <c r="D10" s="30" t="s">
        <v>70</v>
      </c>
      <c r="E10" s="38" t="s">
        <v>71</v>
      </c>
      <c r="F10" s="32">
        <v>309.13</v>
      </c>
      <c r="G10" s="66" t="s">
        <v>12</v>
      </c>
    </row>
    <row r="11" spans="1:8" x14ac:dyDescent="0.25">
      <c r="A11" s="70" t="s">
        <v>72</v>
      </c>
      <c r="B11" s="53" t="s">
        <v>61</v>
      </c>
      <c r="C11" s="33">
        <v>6135009857845</v>
      </c>
      <c r="D11" s="30" t="s">
        <v>73</v>
      </c>
      <c r="E11" s="31" t="s">
        <v>74</v>
      </c>
      <c r="F11" s="32">
        <v>9.4600000000000009</v>
      </c>
      <c r="G11" s="71" t="s">
        <v>64</v>
      </c>
    </row>
    <row r="12" spans="1:8" x14ac:dyDescent="0.25">
      <c r="A12" s="70" t="s">
        <v>75</v>
      </c>
      <c r="B12" s="53"/>
      <c r="C12" s="33">
        <v>6135008357210</v>
      </c>
      <c r="D12" s="30"/>
      <c r="E12" s="31" t="s">
        <v>76</v>
      </c>
      <c r="F12" s="32">
        <v>17.579999999999998</v>
      </c>
      <c r="G12" s="71" t="s">
        <v>64</v>
      </c>
      <c r="H12" s="57"/>
    </row>
    <row r="13" spans="1:8" x14ac:dyDescent="0.25">
      <c r="A13" s="67" t="s">
        <v>77</v>
      </c>
      <c r="B13" s="53" t="s">
        <v>40</v>
      </c>
      <c r="C13" s="30">
        <v>6660010242638</v>
      </c>
      <c r="D13" s="30" t="s">
        <v>78</v>
      </c>
      <c r="E13" s="38" t="s">
        <v>79</v>
      </c>
      <c r="F13" s="32">
        <v>245.04</v>
      </c>
      <c r="G13" s="66" t="s">
        <v>80</v>
      </c>
    </row>
    <row r="14" spans="1:8" x14ac:dyDescent="0.25">
      <c r="A14" s="67" t="s">
        <v>81</v>
      </c>
      <c r="B14" s="53" t="s">
        <v>40</v>
      </c>
      <c r="C14" s="30">
        <v>7240013512133</v>
      </c>
      <c r="D14" s="30" t="s">
        <v>82</v>
      </c>
      <c r="E14" s="31" t="s">
        <v>83</v>
      </c>
      <c r="F14" s="32">
        <v>35.33</v>
      </c>
      <c r="G14" s="66" t="s">
        <v>12</v>
      </c>
    </row>
    <row r="15" spans="1:8" x14ac:dyDescent="0.25">
      <c r="A15" s="67" t="s">
        <v>84</v>
      </c>
      <c r="B15" s="53" t="s">
        <v>40</v>
      </c>
      <c r="C15" s="30">
        <v>8115013072951</v>
      </c>
      <c r="D15" s="30" t="s">
        <v>85</v>
      </c>
      <c r="E15" s="31" t="s">
        <v>86</v>
      </c>
      <c r="F15" s="32">
        <v>400.91</v>
      </c>
      <c r="G15" s="66" t="s">
        <v>87</v>
      </c>
    </row>
    <row r="16" spans="1:8" x14ac:dyDescent="0.25">
      <c r="A16" s="67" t="s">
        <v>88</v>
      </c>
      <c r="B16" s="53" t="s">
        <v>40</v>
      </c>
      <c r="C16" s="30">
        <v>8115001390706</v>
      </c>
      <c r="D16" s="30" t="s">
        <v>89</v>
      </c>
      <c r="E16" s="31" t="s">
        <v>90</v>
      </c>
      <c r="F16" s="32">
        <v>83.54</v>
      </c>
      <c r="G16" s="66" t="s">
        <v>87</v>
      </c>
    </row>
    <row r="17" spans="1:8" x14ac:dyDescent="0.25">
      <c r="A17" s="67" t="s">
        <v>91</v>
      </c>
      <c r="B17" s="53" t="s">
        <v>40</v>
      </c>
      <c r="C17" s="30">
        <v>8115001390690</v>
      </c>
      <c r="D17" s="30" t="s">
        <v>92</v>
      </c>
      <c r="E17" s="43" t="s">
        <v>93</v>
      </c>
      <c r="F17" s="32">
        <v>525.79999999999995</v>
      </c>
      <c r="G17" s="66" t="s">
        <v>87</v>
      </c>
    </row>
    <row r="18" spans="1:8" x14ac:dyDescent="0.25">
      <c r="A18" s="67" t="s">
        <v>94</v>
      </c>
      <c r="B18" s="53" t="s">
        <v>40</v>
      </c>
      <c r="C18" s="30">
        <v>8115001390722</v>
      </c>
      <c r="D18" s="30" t="s">
        <v>95</v>
      </c>
      <c r="E18" s="31" t="s">
        <v>96</v>
      </c>
      <c r="F18" s="32">
        <v>66.459999999999994</v>
      </c>
      <c r="G18" s="66" t="s">
        <v>87</v>
      </c>
    </row>
    <row r="19" spans="1:8" x14ac:dyDescent="0.25">
      <c r="A19" s="67" t="s">
        <v>97</v>
      </c>
      <c r="B19" s="53" t="s">
        <v>40</v>
      </c>
      <c r="C19" s="30">
        <v>8115002920123</v>
      </c>
      <c r="D19" s="30" t="s">
        <v>98</v>
      </c>
      <c r="E19" s="31" t="s">
        <v>99</v>
      </c>
      <c r="F19" s="32">
        <v>50.38</v>
      </c>
      <c r="G19" s="66" t="s">
        <v>87</v>
      </c>
      <c r="H19" s="136"/>
    </row>
    <row r="20" spans="1:8" x14ac:dyDescent="0.25">
      <c r="A20" s="67" t="s">
        <v>100</v>
      </c>
      <c r="B20" s="53" t="s">
        <v>40</v>
      </c>
      <c r="C20" s="30">
        <v>8115001839481</v>
      </c>
      <c r="D20" s="30" t="s">
        <v>101</v>
      </c>
      <c r="E20" s="31" t="s">
        <v>102</v>
      </c>
      <c r="F20" s="32">
        <v>100.31</v>
      </c>
      <c r="G20" s="66" t="s">
        <v>87</v>
      </c>
    </row>
    <row r="21" spans="1:8" x14ac:dyDescent="0.25">
      <c r="A21" s="67" t="s">
        <v>103</v>
      </c>
      <c r="B21" s="53" t="s">
        <v>40</v>
      </c>
      <c r="C21" s="30">
        <v>8115001390673</v>
      </c>
      <c r="D21" s="30" t="s">
        <v>104</v>
      </c>
      <c r="E21" s="31" t="s">
        <v>105</v>
      </c>
      <c r="F21" s="32">
        <v>310.94</v>
      </c>
      <c r="G21" s="66" t="s">
        <v>87</v>
      </c>
    </row>
    <row r="22" spans="1:8" x14ac:dyDescent="0.25">
      <c r="A22" s="67" t="s">
        <v>106</v>
      </c>
      <c r="B22" s="53" t="s">
        <v>40</v>
      </c>
      <c r="C22" s="30">
        <v>8115015041463</v>
      </c>
      <c r="D22" s="30" t="s">
        <v>107</v>
      </c>
      <c r="E22" s="31" t="s">
        <v>108</v>
      </c>
      <c r="F22" s="32">
        <v>93.77</v>
      </c>
      <c r="G22" s="66" t="s">
        <v>87</v>
      </c>
    </row>
    <row r="23" spans="1:8" x14ac:dyDescent="0.25">
      <c r="A23" s="67" t="s">
        <v>109</v>
      </c>
      <c r="B23" s="53" t="s">
        <v>40</v>
      </c>
      <c r="C23" s="30">
        <v>8115001390652</v>
      </c>
      <c r="D23" s="30" t="s">
        <v>110</v>
      </c>
      <c r="E23" s="31" t="s">
        <v>111</v>
      </c>
      <c r="F23" s="32">
        <v>212.11</v>
      </c>
      <c r="G23" s="66" t="s">
        <v>87</v>
      </c>
    </row>
    <row r="24" spans="1:8" x14ac:dyDescent="0.25">
      <c r="A24" s="67" t="s">
        <v>112</v>
      </c>
      <c r="B24" s="53" t="s">
        <v>40</v>
      </c>
      <c r="C24" s="30">
        <v>8115001390749</v>
      </c>
      <c r="D24" s="30" t="s">
        <v>113</v>
      </c>
      <c r="E24" s="31" t="s">
        <v>114</v>
      </c>
      <c r="F24" s="32">
        <v>112.44</v>
      </c>
      <c r="G24" s="66" t="s">
        <v>87</v>
      </c>
    </row>
    <row r="25" spans="1:8" x14ac:dyDescent="0.25">
      <c r="A25" s="67" t="s">
        <v>115</v>
      </c>
      <c r="B25" s="53" t="s">
        <v>40</v>
      </c>
      <c r="C25" s="30">
        <v>8115004179318</v>
      </c>
      <c r="D25" s="30" t="s">
        <v>116</v>
      </c>
      <c r="E25" s="31" t="s">
        <v>117</v>
      </c>
      <c r="F25" s="32">
        <v>113.2</v>
      </c>
      <c r="G25" s="66" t="s">
        <v>87</v>
      </c>
    </row>
    <row r="26" spans="1:8" x14ac:dyDescent="0.25">
      <c r="A26" s="67" t="s">
        <v>118</v>
      </c>
      <c r="B26" s="53" t="s">
        <v>40</v>
      </c>
      <c r="C26" s="30">
        <v>8115012195749</v>
      </c>
      <c r="D26" s="30" t="s">
        <v>119</v>
      </c>
      <c r="E26" s="31" t="s">
        <v>120</v>
      </c>
      <c r="F26" s="32">
        <v>102.6</v>
      </c>
      <c r="G26" s="66" t="s">
        <v>87</v>
      </c>
    </row>
    <row r="27" spans="1:8" x14ac:dyDescent="0.25">
      <c r="A27" s="67" t="s">
        <v>121</v>
      </c>
      <c r="B27" s="53" t="s">
        <v>40</v>
      </c>
      <c r="C27" s="30">
        <v>8115001390691</v>
      </c>
      <c r="D27" s="30" t="s">
        <v>122</v>
      </c>
      <c r="E27" s="31" t="s">
        <v>123</v>
      </c>
      <c r="F27" s="32">
        <v>176.6</v>
      </c>
      <c r="G27" s="66" t="s">
        <v>87</v>
      </c>
    </row>
    <row r="28" spans="1:8" x14ac:dyDescent="0.25">
      <c r="A28" s="67" t="s">
        <v>124</v>
      </c>
      <c r="B28" s="53" t="s">
        <v>40</v>
      </c>
      <c r="C28" s="30">
        <v>8115012909543</v>
      </c>
      <c r="D28" s="30" t="s">
        <v>125</v>
      </c>
      <c r="E28" s="31" t="s">
        <v>126</v>
      </c>
      <c r="F28" s="32">
        <v>72.62</v>
      </c>
      <c r="G28" s="66" t="s">
        <v>87</v>
      </c>
    </row>
    <row r="29" spans="1:8" x14ac:dyDescent="0.25">
      <c r="A29" s="67" t="s">
        <v>127</v>
      </c>
      <c r="B29" s="53" t="s">
        <v>40</v>
      </c>
      <c r="C29" s="30">
        <v>8115001390689</v>
      </c>
      <c r="D29" s="30" t="s">
        <v>128</v>
      </c>
      <c r="E29" s="31" t="s">
        <v>129</v>
      </c>
      <c r="F29" s="32">
        <v>443.27</v>
      </c>
      <c r="G29" s="66" t="s">
        <v>87</v>
      </c>
    </row>
    <row r="30" spans="1:8" x14ac:dyDescent="0.25">
      <c r="A30" s="68" t="s">
        <v>130</v>
      </c>
      <c r="B30" s="53"/>
      <c r="C30" s="35">
        <v>7240013375269</v>
      </c>
      <c r="D30" s="30" t="s">
        <v>131</v>
      </c>
      <c r="E30" s="37" t="s">
        <v>132</v>
      </c>
      <c r="F30" s="49">
        <v>45.43</v>
      </c>
      <c r="G30" s="69" t="s">
        <v>12</v>
      </c>
    </row>
    <row r="31" spans="1:8" x14ac:dyDescent="0.25">
      <c r="A31" s="67" t="s">
        <v>133</v>
      </c>
      <c r="B31" s="53" t="s">
        <v>40</v>
      </c>
      <c r="C31" s="30">
        <v>7240010445523</v>
      </c>
      <c r="D31" s="30" t="s">
        <v>134</v>
      </c>
      <c r="E31" s="31" t="s">
        <v>135</v>
      </c>
      <c r="F31" s="32">
        <v>175.88</v>
      </c>
      <c r="G31" s="66" t="s">
        <v>12</v>
      </c>
    </row>
    <row r="32" spans="1:8" x14ac:dyDescent="0.25">
      <c r="A32" s="68" t="s">
        <v>136</v>
      </c>
      <c r="B32" s="53" t="s">
        <v>44</v>
      </c>
      <c r="C32" s="35">
        <v>8465001026381</v>
      </c>
      <c r="D32" s="30" t="s">
        <v>137</v>
      </c>
      <c r="E32" s="36" t="s">
        <v>138</v>
      </c>
      <c r="F32" s="32">
        <v>210.86</v>
      </c>
      <c r="G32" s="66" t="s">
        <v>12</v>
      </c>
      <c r="H32" s="138"/>
    </row>
    <row r="33" spans="1:8" x14ac:dyDescent="0.25">
      <c r="A33" s="68" t="s">
        <v>139</v>
      </c>
      <c r="B33" s="53" t="s">
        <v>44</v>
      </c>
      <c r="C33" s="35">
        <v>8465000823054</v>
      </c>
      <c r="D33" s="30" t="s">
        <v>140</v>
      </c>
      <c r="E33" s="31" t="s">
        <v>141</v>
      </c>
      <c r="F33" s="32">
        <v>9.3699999999999992</v>
      </c>
      <c r="G33" s="66" t="s">
        <v>12</v>
      </c>
      <c r="H33" s="138"/>
    </row>
    <row r="34" spans="1:8" x14ac:dyDescent="0.25">
      <c r="A34" s="67" t="s">
        <v>142</v>
      </c>
      <c r="B34" s="53" t="s">
        <v>40</v>
      </c>
      <c r="C34" s="30">
        <v>4210010818751</v>
      </c>
      <c r="D34" s="30" t="s">
        <v>143</v>
      </c>
      <c r="E34" s="31" t="s">
        <v>144</v>
      </c>
      <c r="F34" s="32">
        <v>30.29</v>
      </c>
      <c r="G34" s="66" t="s">
        <v>12</v>
      </c>
    </row>
    <row r="35" spans="1:8" x14ac:dyDescent="0.25">
      <c r="A35" s="67" t="s">
        <v>145</v>
      </c>
      <c r="B35" s="53" t="s">
        <v>40</v>
      </c>
      <c r="C35" s="30">
        <v>4210010820575</v>
      </c>
      <c r="D35" s="30" t="s">
        <v>146</v>
      </c>
      <c r="E35" s="31" t="s">
        <v>147</v>
      </c>
      <c r="F35" s="32">
        <v>16.739999999999998</v>
      </c>
      <c r="G35" s="66" t="s">
        <v>12</v>
      </c>
    </row>
    <row r="36" spans="1:8" x14ac:dyDescent="0.25">
      <c r="A36" s="68" t="s">
        <v>148</v>
      </c>
      <c r="B36" s="53" t="s">
        <v>44</v>
      </c>
      <c r="C36" s="35">
        <v>8465015034479</v>
      </c>
      <c r="D36" s="30" t="s">
        <v>149</v>
      </c>
      <c r="E36" s="31" t="s">
        <v>150</v>
      </c>
      <c r="F36" s="32">
        <v>12.05</v>
      </c>
      <c r="G36" s="66" t="s">
        <v>12</v>
      </c>
    </row>
    <row r="37" spans="1:8" x14ac:dyDescent="0.25">
      <c r="A37" s="68" t="s">
        <v>151</v>
      </c>
      <c r="B37" s="53" t="s">
        <v>44</v>
      </c>
      <c r="C37" s="35">
        <v>8465005213057</v>
      </c>
      <c r="D37" s="30" t="s">
        <v>152</v>
      </c>
      <c r="E37" s="31" t="s">
        <v>153</v>
      </c>
      <c r="F37" s="32">
        <v>26.8</v>
      </c>
      <c r="G37" s="66" t="s">
        <v>12</v>
      </c>
    </row>
    <row r="38" spans="1:8" x14ac:dyDescent="0.25">
      <c r="A38" s="68" t="s">
        <v>154</v>
      </c>
      <c r="B38" s="53" t="s">
        <v>44</v>
      </c>
      <c r="C38" s="35">
        <v>8465014983190</v>
      </c>
      <c r="D38" s="30" t="s">
        <v>155</v>
      </c>
      <c r="E38" s="31" t="s">
        <v>156</v>
      </c>
      <c r="F38" s="32">
        <v>21.62</v>
      </c>
      <c r="G38" s="66" t="s">
        <v>12</v>
      </c>
    </row>
    <row r="39" spans="1:8" x14ac:dyDescent="0.25">
      <c r="A39" s="68" t="s">
        <v>157</v>
      </c>
      <c r="B39" s="53" t="s">
        <v>44</v>
      </c>
      <c r="C39" s="35">
        <v>8465015034482</v>
      </c>
      <c r="D39" s="30" t="s">
        <v>158</v>
      </c>
      <c r="E39" s="31" t="s">
        <v>159</v>
      </c>
      <c r="F39" s="32">
        <v>12.44</v>
      </c>
      <c r="G39" s="66" t="s">
        <v>12</v>
      </c>
      <c r="H39" s="138"/>
    </row>
    <row r="40" spans="1:8" x14ac:dyDescent="0.25">
      <c r="A40" s="67" t="s">
        <v>160</v>
      </c>
      <c r="B40" s="53" t="s">
        <v>40</v>
      </c>
      <c r="C40" s="30">
        <v>6930014990614</v>
      </c>
      <c r="D40" s="30" t="s">
        <v>161</v>
      </c>
      <c r="E40" s="31" t="s">
        <v>162</v>
      </c>
      <c r="F40" s="32">
        <v>42.81</v>
      </c>
      <c r="G40" s="66" t="s">
        <v>12</v>
      </c>
    </row>
    <row r="41" spans="1:8" x14ac:dyDescent="0.25">
      <c r="A41" s="68" t="s">
        <v>163</v>
      </c>
      <c r="B41" s="53" t="s">
        <v>44</v>
      </c>
      <c r="C41" s="35">
        <v>8415002867507</v>
      </c>
      <c r="D41" s="30" t="s">
        <v>164</v>
      </c>
      <c r="E41" s="37" t="s">
        <v>165</v>
      </c>
      <c r="F41" s="32">
        <v>143.32</v>
      </c>
      <c r="G41" s="66" t="s">
        <v>166</v>
      </c>
    </row>
    <row r="42" spans="1:8" x14ac:dyDescent="0.25">
      <c r="A42" s="68" t="s">
        <v>167</v>
      </c>
      <c r="B42" s="53" t="s">
        <v>44</v>
      </c>
      <c r="C42" s="35">
        <v>8415010285575</v>
      </c>
      <c r="D42" s="30" t="s">
        <v>168</v>
      </c>
      <c r="E42" s="37" t="s">
        <v>169</v>
      </c>
      <c r="F42" s="32">
        <v>143.32</v>
      </c>
      <c r="G42" s="66" t="s">
        <v>166</v>
      </c>
    </row>
    <row r="43" spans="1:8" x14ac:dyDescent="0.25">
      <c r="A43" s="67" t="s">
        <v>170</v>
      </c>
      <c r="B43" s="53" t="s">
        <v>44</v>
      </c>
      <c r="C43" s="30">
        <v>8415012947717</v>
      </c>
      <c r="D43" s="30" t="s">
        <v>171</v>
      </c>
      <c r="E43" s="31" t="s">
        <v>172</v>
      </c>
      <c r="F43" s="32">
        <v>143.32</v>
      </c>
      <c r="G43" s="71" t="s">
        <v>166</v>
      </c>
    </row>
    <row r="44" spans="1:8" x14ac:dyDescent="0.25">
      <c r="A44" s="68" t="s">
        <v>173</v>
      </c>
      <c r="B44" s="53" t="s">
        <v>44</v>
      </c>
      <c r="C44" s="35">
        <v>8465014634648</v>
      </c>
      <c r="D44" s="30" t="s">
        <v>174</v>
      </c>
      <c r="E44" s="31" t="s">
        <v>175</v>
      </c>
      <c r="F44" s="32">
        <v>20.03</v>
      </c>
      <c r="G44" s="66" t="s">
        <v>12</v>
      </c>
    </row>
    <row r="45" spans="1:8" x14ac:dyDescent="0.25">
      <c r="A45" s="67" t="s">
        <v>176</v>
      </c>
      <c r="B45" s="53" t="s">
        <v>40</v>
      </c>
      <c r="C45" s="30">
        <v>4210007677123</v>
      </c>
      <c r="D45" s="30" t="s">
        <v>177</v>
      </c>
      <c r="E45" s="31" t="s">
        <v>178</v>
      </c>
      <c r="F45" s="32">
        <v>53.94</v>
      </c>
      <c r="G45" s="66" t="s">
        <v>12</v>
      </c>
    </row>
    <row r="46" spans="1:8" x14ac:dyDescent="0.25">
      <c r="A46" s="67" t="s">
        <v>179</v>
      </c>
      <c r="B46" s="53" t="s">
        <v>40</v>
      </c>
      <c r="C46" s="30">
        <v>5120012402120</v>
      </c>
      <c r="D46" s="30" t="s">
        <v>180</v>
      </c>
      <c r="E46" s="31" t="s">
        <v>181</v>
      </c>
      <c r="F46" s="32">
        <v>89.45</v>
      </c>
      <c r="G46" s="66" t="s">
        <v>12</v>
      </c>
    </row>
    <row r="47" spans="1:8" x14ac:dyDescent="0.25">
      <c r="A47" s="70" t="s">
        <v>182</v>
      </c>
      <c r="B47" s="53" t="s">
        <v>183</v>
      </c>
      <c r="C47" s="33">
        <v>6605005538795</v>
      </c>
      <c r="D47" s="30" t="s">
        <v>184</v>
      </c>
      <c r="E47" s="31" t="s">
        <v>185</v>
      </c>
      <c r="F47" s="32">
        <v>17.8</v>
      </c>
      <c r="G47" s="71" t="s">
        <v>12</v>
      </c>
    </row>
    <row r="48" spans="1:8" x14ac:dyDescent="0.25">
      <c r="A48" s="67" t="s">
        <v>186</v>
      </c>
      <c r="B48" s="53" t="s">
        <v>40</v>
      </c>
      <c r="C48" s="30">
        <v>6605001715121</v>
      </c>
      <c r="D48" s="30" t="s">
        <v>187</v>
      </c>
      <c r="E48" s="38" t="s">
        <v>188</v>
      </c>
      <c r="F48" s="32">
        <v>43.49</v>
      </c>
      <c r="G48" s="66" t="s">
        <v>12</v>
      </c>
    </row>
    <row r="49" spans="1:8" x14ac:dyDescent="0.25">
      <c r="A49" s="67" t="s">
        <v>189</v>
      </c>
      <c r="B49" s="53" t="s">
        <v>190</v>
      </c>
      <c r="C49" s="30">
        <v>7360016062663</v>
      </c>
      <c r="D49" s="30" t="s">
        <v>191</v>
      </c>
      <c r="E49" s="36" t="s">
        <v>192</v>
      </c>
      <c r="F49" s="32">
        <v>488.4</v>
      </c>
      <c r="G49" s="66" t="s">
        <v>59</v>
      </c>
    </row>
    <row r="50" spans="1:8" x14ac:dyDescent="0.25">
      <c r="A50" s="67" t="s">
        <v>193</v>
      </c>
      <c r="B50" s="53" t="s">
        <v>190</v>
      </c>
      <c r="C50" s="30">
        <v>7360016062670</v>
      </c>
      <c r="D50" s="30" t="s">
        <v>194</v>
      </c>
      <c r="E50" s="36" t="s">
        <v>195</v>
      </c>
      <c r="F50" s="32">
        <v>492.47</v>
      </c>
      <c r="G50" s="66" t="s">
        <v>59</v>
      </c>
    </row>
    <row r="51" spans="1:8" x14ac:dyDescent="0.25">
      <c r="A51" s="67" t="s">
        <v>196</v>
      </c>
      <c r="B51" s="53" t="s">
        <v>40</v>
      </c>
      <c r="C51" s="30">
        <v>8115001450038</v>
      </c>
      <c r="D51" s="30" t="s">
        <v>197</v>
      </c>
      <c r="E51" s="31" t="s">
        <v>198</v>
      </c>
      <c r="F51" s="32">
        <v>17.73</v>
      </c>
      <c r="G51" s="66" t="s">
        <v>12</v>
      </c>
      <c r="H51" s="138"/>
    </row>
    <row r="52" spans="1:8" x14ac:dyDescent="0.25">
      <c r="A52" s="73" t="s">
        <v>199</v>
      </c>
      <c r="B52" s="53" t="s">
        <v>40</v>
      </c>
      <c r="C52" s="39">
        <v>7105009350422</v>
      </c>
      <c r="D52" s="30" t="s">
        <v>200</v>
      </c>
      <c r="E52" s="34" t="s">
        <v>201</v>
      </c>
      <c r="F52" s="40">
        <v>130.53</v>
      </c>
      <c r="G52" s="69" t="s">
        <v>12</v>
      </c>
    </row>
    <row r="53" spans="1:8" x14ac:dyDescent="0.25">
      <c r="A53" s="67" t="s">
        <v>202</v>
      </c>
      <c r="B53" s="53" t="s">
        <v>40</v>
      </c>
      <c r="C53" s="30">
        <v>4730010570136</v>
      </c>
      <c r="D53" s="30" t="s">
        <v>203</v>
      </c>
      <c r="E53" s="31" t="s">
        <v>204</v>
      </c>
      <c r="F53" s="32">
        <v>7.13</v>
      </c>
      <c r="G53" s="66" t="s">
        <v>12</v>
      </c>
    </row>
    <row r="54" spans="1:8" x14ac:dyDescent="0.25">
      <c r="A54" s="67" t="s">
        <v>205</v>
      </c>
      <c r="B54" s="53" t="s">
        <v>40</v>
      </c>
      <c r="C54" s="30">
        <v>4730010574210</v>
      </c>
      <c r="D54" s="30" t="s">
        <v>206</v>
      </c>
      <c r="E54" s="31" t="s">
        <v>204</v>
      </c>
      <c r="F54" s="32">
        <v>9.65</v>
      </c>
      <c r="G54" s="66" t="s">
        <v>12</v>
      </c>
    </row>
    <row r="55" spans="1:8" x14ac:dyDescent="0.25">
      <c r="A55" s="65" t="s">
        <v>207</v>
      </c>
      <c r="B55" s="53" t="s">
        <v>40</v>
      </c>
      <c r="C55" s="30">
        <v>4210010799284</v>
      </c>
      <c r="D55" s="30" t="s">
        <v>208</v>
      </c>
      <c r="E55" s="31" t="s">
        <v>209</v>
      </c>
      <c r="F55" s="32">
        <v>16.05</v>
      </c>
      <c r="G55" s="66" t="s">
        <v>12</v>
      </c>
    </row>
    <row r="56" spans="1:8" x14ac:dyDescent="0.25">
      <c r="A56" s="67" t="s">
        <v>210</v>
      </c>
      <c r="B56" s="53" t="s">
        <v>40</v>
      </c>
      <c r="C56" s="30">
        <v>4210010799283</v>
      </c>
      <c r="D56" s="30" t="s">
        <v>211</v>
      </c>
      <c r="E56" s="31" t="s">
        <v>212</v>
      </c>
      <c r="F56" s="32">
        <v>16.05</v>
      </c>
      <c r="G56" s="66" t="s">
        <v>12</v>
      </c>
    </row>
    <row r="57" spans="1:8" x14ac:dyDescent="0.25">
      <c r="A57" s="67" t="s">
        <v>213</v>
      </c>
      <c r="B57" s="53" t="s">
        <v>40</v>
      </c>
      <c r="C57" s="30">
        <v>4210010801457</v>
      </c>
      <c r="D57" s="30" t="s">
        <v>214</v>
      </c>
      <c r="E57" s="31" t="s">
        <v>215</v>
      </c>
      <c r="F57" s="32">
        <v>17.11</v>
      </c>
      <c r="G57" s="66" t="s">
        <v>12</v>
      </c>
    </row>
    <row r="58" spans="1:8" x14ac:dyDescent="0.25">
      <c r="A58" s="67" t="s">
        <v>216</v>
      </c>
      <c r="B58" s="53" t="s">
        <v>40</v>
      </c>
      <c r="C58" s="30">
        <v>4210010818749</v>
      </c>
      <c r="D58" s="30" t="s">
        <v>217</v>
      </c>
      <c r="E58" s="31" t="s">
        <v>218</v>
      </c>
      <c r="F58" s="32">
        <v>26.76</v>
      </c>
      <c r="G58" s="66" t="s">
        <v>12</v>
      </c>
    </row>
    <row r="59" spans="1:8" x14ac:dyDescent="0.25">
      <c r="A59" s="67" t="s">
        <v>219</v>
      </c>
      <c r="B59" s="53" t="s">
        <v>40</v>
      </c>
      <c r="C59" s="30">
        <v>4210010801458</v>
      </c>
      <c r="D59" s="30" t="s">
        <v>220</v>
      </c>
      <c r="E59" s="31" t="s">
        <v>221</v>
      </c>
      <c r="F59" s="32">
        <v>15.22</v>
      </c>
      <c r="G59" s="66" t="s">
        <v>12</v>
      </c>
    </row>
    <row r="60" spans="1:8" x14ac:dyDescent="0.25">
      <c r="A60" s="67" t="s">
        <v>222</v>
      </c>
      <c r="B60" s="53" t="s">
        <v>40</v>
      </c>
      <c r="C60" s="30">
        <v>4210010799285</v>
      </c>
      <c r="D60" s="30" t="s">
        <v>223</v>
      </c>
      <c r="E60" s="31" t="s">
        <v>224</v>
      </c>
      <c r="F60" s="32">
        <v>18.690000000000001</v>
      </c>
      <c r="G60" s="66" t="s">
        <v>12</v>
      </c>
    </row>
    <row r="61" spans="1:8" x14ac:dyDescent="0.25">
      <c r="A61" s="68" t="s">
        <v>225</v>
      </c>
      <c r="B61" s="53" t="s">
        <v>44</v>
      </c>
      <c r="C61" s="35">
        <v>8465001184956</v>
      </c>
      <c r="D61" s="30" t="s">
        <v>226</v>
      </c>
      <c r="E61" s="31" t="s">
        <v>227</v>
      </c>
      <c r="F61" s="32">
        <v>3.23</v>
      </c>
      <c r="G61" s="66" t="s">
        <v>12</v>
      </c>
    </row>
    <row r="62" spans="1:8" x14ac:dyDescent="0.25">
      <c r="A62" s="68" t="s">
        <v>228</v>
      </c>
      <c r="B62" s="53" t="s">
        <v>44</v>
      </c>
      <c r="C62" s="35">
        <v>8415010438380</v>
      </c>
      <c r="D62" s="30" t="s">
        <v>229</v>
      </c>
      <c r="E62" s="34" t="s">
        <v>230</v>
      </c>
      <c r="F62" s="40">
        <v>194.85</v>
      </c>
      <c r="G62" s="69" t="s">
        <v>12</v>
      </c>
    </row>
    <row r="63" spans="1:8" x14ac:dyDescent="0.25">
      <c r="A63" s="68" t="s">
        <v>231</v>
      </c>
      <c r="B63" s="53" t="s">
        <v>44</v>
      </c>
      <c r="C63" s="35">
        <v>8415010438381</v>
      </c>
      <c r="D63" s="30" t="s">
        <v>232</v>
      </c>
      <c r="E63" s="34" t="s">
        <v>233</v>
      </c>
      <c r="F63" s="40">
        <v>194.85</v>
      </c>
      <c r="G63" s="69" t="s">
        <v>12</v>
      </c>
    </row>
    <row r="64" spans="1:8" x14ac:dyDescent="0.25">
      <c r="A64" s="73" t="s">
        <v>234</v>
      </c>
      <c r="B64" s="53" t="s">
        <v>44</v>
      </c>
      <c r="C64" s="39">
        <v>8415010438382</v>
      </c>
      <c r="D64" s="30" t="s">
        <v>235</v>
      </c>
      <c r="E64" s="34" t="s">
        <v>236</v>
      </c>
      <c r="F64" s="40">
        <v>194.85</v>
      </c>
      <c r="G64" s="69" t="s">
        <v>12</v>
      </c>
    </row>
    <row r="65" spans="1:8" x14ac:dyDescent="0.25">
      <c r="A65" s="68" t="s">
        <v>237</v>
      </c>
      <c r="B65" s="53" t="s">
        <v>44</v>
      </c>
      <c r="C65" s="35">
        <v>8415010438383</v>
      </c>
      <c r="D65" s="30" t="s">
        <v>238</v>
      </c>
      <c r="E65" s="34" t="s">
        <v>239</v>
      </c>
      <c r="F65" s="40">
        <v>194.85</v>
      </c>
      <c r="G65" s="69" t="s">
        <v>12</v>
      </c>
    </row>
    <row r="66" spans="1:8" x14ac:dyDescent="0.25">
      <c r="A66" s="68" t="s">
        <v>240</v>
      </c>
      <c r="B66" s="53" t="s">
        <v>44</v>
      </c>
      <c r="C66" s="35">
        <v>8415010438384</v>
      </c>
      <c r="D66" s="30" t="s">
        <v>241</v>
      </c>
      <c r="E66" s="34" t="s">
        <v>242</v>
      </c>
      <c r="F66" s="40">
        <v>194.85</v>
      </c>
      <c r="G66" s="69" t="s">
        <v>12</v>
      </c>
    </row>
    <row r="67" spans="1:8" x14ac:dyDescent="0.25">
      <c r="A67" s="73" t="s">
        <v>243</v>
      </c>
      <c r="B67" s="53" t="s">
        <v>44</v>
      </c>
      <c r="C67" s="39">
        <v>8415010438385</v>
      </c>
      <c r="D67" s="30" t="s">
        <v>244</v>
      </c>
      <c r="E67" s="34" t="s">
        <v>245</v>
      </c>
      <c r="F67" s="40">
        <v>194.85</v>
      </c>
      <c r="G67" s="69" t="s">
        <v>12</v>
      </c>
    </row>
    <row r="68" spans="1:8" x14ac:dyDescent="0.25">
      <c r="A68" s="68" t="s">
        <v>246</v>
      </c>
      <c r="B68" s="53" t="s">
        <v>44</v>
      </c>
      <c r="C68" s="35">
        <v>8415010438386</v>
      </c>
      <c r="D68" s="30" t="s">
        <v>247</v>
      </c>
      <c r="E68" s="34" t="s">
        <v>248</v>
      </c>
      <c r="F68" s="40">
        <v>194.85</v>
      </c>
      <c r="G68" s="69" t="s">
        <v>12</v>
      </c>
    </row>
    <row r="69" spans="1:8" x14ac:dyDescent="0.25">
      <c r="A69" s="68" t="s">
        <v>249</v>
      </c>
      <c r="B69" s="53" t="s">
        <v>44</v>
      </c>
      <c r="C69" s="35">
        <v>8415010438387</v>
      </c>
      <c r="D69" s="30" t="s">
        <v>250</v>
      </c>
      <c r="E69" s="34" t="s">
        <v>251</v>
      </c>
      <c r="F69" s="40">
        <v>194.85</v>
      </c>
      <c r="G69" s="69" t="s">
        <v>12</v>
      </c>
    </row>
    <row r="70" spans="1:8" x14ac:dyDescent="0.25">
      <c r="A70" s="73" t="s">
        <v>252</v>
      </c>
      <c r="B70" s="53" t="s">
        <v>44</v>
      </c>
      <c r="C70" s="39">
        <v>8415010438388</v>
      </c>
      <c r="D70" s="30" t="s">
        <v>253</v>
      </c>
      <c r="E70" s="34" t="s">
        <v>254</v>
      </c>
      <c r="F70" s="40">
        <v>194.85</v>
      </c>
      <c r="G70" s="69" t="s">
        <v>12</v>
      </c>
    </row>
    <row r="71" spans="1:8" ht="23.85" customHeight="1" x14ac:dyDescent="0.25">
      <c r="A71" s="68" t="s">
        <v>255</v>
      </c>
      <c r="B71" s="53" t="s">
        <v>44</v>
      </c>
      <c r="C71" s="35">
        <v>8415010438389</v>
      </c>
      <c r="D71" s="30" t="s">
        <v>256</v>
      </c>
      <c r="E71" s="34" t="s">
        <v>257</v>
      </c>
      <c r="F71" s="40">
        <v>194.85</v>
      </c>
      <c r="G71" s="69" t="s">
        <v>12</v>
      </c>
      <c r="H71" s="138"/>
    </row>
    <row r="72" spans="1:8" x14ac:dyDescent="0.25">
      <c r="A72" s="68" t="s">
        <v>258</v>
      </c>
      <c r="B72" s="53" t="s">
        <v>44</v>
      </c>
      <c r="C72" s="35">
        <v>8415010439529</v>
      </c>
      <c r="D72" s="30" t="s">
        <v>259</v>
      </c>
      <c r="E72" s="34" t="s">
        <v>260</v>
      </c>
      <c r="F72" s="40">
        <v>194.85</v>
      </c>
      <c r="G72" s="69" t="s">
        <v>12</v>
      </c>
    </row>
    <row r="73" spans="1:8" x14ac:dyDescent="0.25">
      <c r="A73" s="68" t="s">
        <v>261</v>
      </c>
      <c r="B73" s="53" t="s">
        <v>44</v>
      </c>
      <c r="C73" s="35">
        <v>8415010438390</v>
      </c>
      <c r="D73" s="30" t="s">
        <v>262</v>
      </c>
      <c r="E73" s="34" t="s">
        <v>263</v>
      </c>
      <c r="F73" s="40">
        <v>194.85</v>
      </c>
      <c r="G73" s="69" t="s">
        <v>12</v>
      </c>
    </row>
    <row r="74" spans="1:8" x14ac:dyDescent="0.25">
      <c r="A74" s="68" t="s">
        <v>264</v>
      </c>
      <c r="B74" s="53" t="s">
        <v>44</v>
      </c>
      <c r="C74" s="35">
        <v>8415010438391</v>
      </c>
      <c r="D74" s="30" t="s">
        <v>265</v>
      </c>
      <c r="E74" s="34" t="s">
        <v>266</v>
      </c>
      <c r="F74" s="40">
        <v>194.85</v>
      </c>
      <c r="G74" s="69" t="s">
        <v>12</v>
      </c>
    </row>
    <row r="75" spans="1:8" x14ac:dyDescent="0.25">
      <c r="A75" s="73" t="s">
        <v>267</v>
      </c>
      <c r="B75" s="53" t="s">
        <v>44</v>
      </c>
      <c r="C75" s="39">
        <v>8415010438392</v>
      </c>
      <c r="D75" s="30" t="s">
        <v>268</v>
      </c>
      <c r="E75" s="34" t="s">
        <v>269</v>
      </c>
      <c r="F75" s="40">
        <v>194.85</v>
      </c>
      <c r="G75" s="69" t="s">
        <v>12</v>
      </c>
    </row>
    <row r="76" spans="1:8" x14ac:dyDescent="0.25">
      <c r="A76" s="68" t="s">
        <v>270</v>
      </c>
      <c r="B76" s="53" t="s">
        <v>44</v>
      </c>
      <c r="C76" s="35">
        <v>8415010438393</v>
      </c>
      <c r="D76" s="30" t="s">
        <v>271</v>
      </c>
      <c r="E76" s="34" t="s">
        <v>272</v>
      </c>
      <c r="F76" s="40">
        <v>194.85</v>
      </c>
      <c r="G76" s="69" t="s">
        <v>12</v>
      </c>
    </row>
    <row r="77" spans="1:8" x14ac:dyDescent="0.25">
      <c r="A77" s="68" t="s">
        <v>273</v>
      </c>
      <c r="B77" s="53" t="s">
        <v>44</v>
      </c>
      <c r="C77" s="35">
        <v>8415010438394</v>
      </c>
      <c r="D77" s="30" t="s">
        <v>274</v>
      </c>
      <c r="E77" s="34" t="s">
        <v>275</v>
      </c>
      <c r="F77" s="40">
        <v>194.85</v>
      </c>
      <c r="G77" s="69" t="s">
        <v>12</v>
      </c>
    </row>
    <row r="78" spans="1:8" x14ac:dyDescent="0.25">
      <c r="A78" s="68" t="s">
        <v>276</v>
      </c>
      <c r="B78" s="53" t="s">
        <v>44</v>
      </c>
      <c r="C78" s="35">
        <v>8415010438395</v>
      </c>
      <c r="D78" s="30" t="s">
        <v>277</v>
      </c>
      <c r="E78" s="34" t="s">
        <v>278</v>
      </c>
      <c r="F78" s="40">
        <v>194.85</v>
      </c>
      <c r="G78" s="69" t="s">
        <v>12</v>
      </c>
    </row>
    <row r="79" spans="1:8" x14ac:dyDescent="0.25">
      <c r="A79" s="68" t="s">
        <v>279</v>
      </c>
      <c r="B79" s="53" t="s">
        <v>44</v>
      </c>
      <c r="C79" s="35">
        <v>8415010438396</v>
      </c>
      <c r="D79" s="30" t="s">
        <v>280</v>
      </c>
      <c r="E79" s="34" t="s">
        <v>281</v>
      </c>
      <c r="F79" s="40">
        <v>194.85</v>
      </c>
      <c r="G79" s="69" t="s">
        <v>12</v>
      </c>
    </row>
    <row r="80" spans="1:8" ht="19.7" customHeight="1" x14ac:dyDescent="0.25">
      <c r="A80" s="68" t="s">
        <v>282</v>
      </c>
      <c r="B80" s="53" t="s">
        <v>44</v>
      </c>
      <c r="C80" s="35">
        <v>8415010438397</v>
      </c>
      <c r="D80" s="30" t="s">
        <v>283</v>
      </c>
      <c r="E80" s="34" t="s">
        <v>284</v>
      </c>
      <c r="F80" s="40">
        <v>194.85</v>
      </c>
      <c r="G80" s="69" t="s">
        <v>12</v>
      </c>
    </row>
    <row r="81" spans="1:8" x14ac:dyDescent="0.25">
      <c r="A81" s="68" t="s">
        <v>285</v>
      </c>
      <c r="B81" s="53" t="s">
        <v>44</v>
      </c>
      <c r="C81" s="35">
        <v>8415010438398</v>
      </c>
      <c r="D81" s="30" t="s">
        <v>286</v>
      </c>
      <c r="E81" s="34" t="s">
        <v>287</v>
      </c>
      <c r="F81" s="40">
        <v>194.85</v>
      </c>
      <c r="G81" s="69" t="s">
        <v>12</v>
      </c>
    </row>
    <row r="82" spans="1:8" ht="19.149999999999999" customHeight="1" x14ac:dyDescent="0.25">
      <c r="A82" s="67" t="s">
        <v>288</v>
      </c>
      <c r="B82" s="53" t="s">
        <v>190</v>
      </c>
      <c r="C82" s="30">
        <v>7360001390480</v>
      </c>
      <c r="D82" s="30" t="s">
        <v>289</v>
      </c>
      <c r="E82" s="38" t="s">
        <v>290</v>
      </c>
      <c r="F82" s="32">
        <v>80.78</v>
      </c>
      <c r="G82" s="66" t="s">
        <v>80</v>
      </c>
      <c r="H82" s="136"/>
    </row>
    <row r="83" spans="1:8" ht="19.149999999999999" customHeight="1" x14ac:dyDescent="0.25">
      <c r="A83" s="91" t="s">
        <v>291</v>
      </c>
      <c r="B83" s="53"/>
      <c r="C83" s="30">
        <v>4210008892492</v>
      </c>
      <c r="D83" s="30"/>
      <c r="E83" s="38" t="s">
        <v>292</v>
      </c>
      <c r="F83" s="32">
        <v>190.47</v>
      </c>
      <c r="G83" s="66" t="s">
        <v>12</v>
      </c>
    </row>
    <row r="84" spans="1:8" x14ac:dyDescent="0.25">
      <c r="A84" s="68" t="s">
        <v>293</v>
      </c>
      <c r="B84" s="53" t="s">
        <v>40</v>
      </c>
      <c r="C84" s="35">
        <v>7240001776154</v>
      </c>
      <c r="D84" s="30" t="s">
        <v>294</v>
      </c>
      <c r="E84" s="34" t="s">
        <v>295</v>
      </c>
      <c r="F84" s="49">
        <v>13.86</v>
      </c>
      <c r="G84" s="69" t="s">
        <v>12</v>
      </c>
    </row>
    <row r="85" spans="1:8" x14ac:dyDescent="0.25">
      <c r="A85" s="68" t="s">
        <v>296</v>
      </c>
      <c r="B85" s="53" t="s">
        <v>44</v>
      </c>
      <c r="C85" s="35">
        <v>8465002053493</v>
      </c>
      <c r="D85" s="30" t="s">
        <v>297</v>
      </c>
      <c r="E85" s="31" t="s">
        <v>298</v>
      </c>
      <c r="F85" s="32">
        <v>94.55</v>
      </c>
      <c r="G85" s="66" t="s">
        <v>12</v>
      </c>
    </row>
    <row r="86" spans="1:8" x14ac:dyDescent="0.25">
      <c r="A86" s="67" t="s">
        <v>299</v>
      </c>
      <c r="B86" s="53" t="s">
        <v>40</v>
      </c>
      <c r="C86" s="30">
        <v>5110010465031</v>
      </c>
      <c r="D86" s="30" t="s">
        <v>300</v>
      </c>
      <c r="E86" s="31" t="s">
        <v>301</v>
      </c>
      <c r="F86" s="32">
        <v>33.020000000000003</v>
      </c>
      <c r="G86" s="66" t="s">
        <v>12</v>
      </c>
    </row>
    <row r="87" spans="1:8" x14ac:dyDescent="0.25">
      <c r="A87" s="91" t="s">
        <v>302</v>
      </c>
      <c r="B87" s="53" t="s">
        <v>40</v>
      </c>
      <c r="C87" s="30">
        <v>5110002425384</v>
      </c>
      <c r="D87" s="30" t="s">
        <v>303</v>
      </c>
      <c r="E87" s="31" t="s">
        <v>304</v>
      </c>
      <c r="F87" s="32">
        <v>28.54</v>
      </c>
      <c r="G87" s="66" t="s">
        <v>305</v>
      </c>
    </row>
    <row r="88" spans="1:8" x14ac:dyDescent="0.25">
      <c r="A88" s="67" t="s">
        <v>306</v>
      </c>
      <c r="B88" s="53" t="s">
        <v>40</v>
      </c>
      <c r="C88" s="30">
        <v>5110002425385</v>
      </c>
      <c r="D88" s="30" t="s">
        <v>307</v>
      </c>
      <c r="E88" s="31" t="s">
        <v>308</v>
      </c>
      <c r="F88" s="32">
        <v>39.14</v>
      </c>
      <c r="G88" s="66" t="s">
        <v>305</v>
      </c>
    </row>
    <row r="89" spans="1:8" x14ac:dyDescent="0.25">
      <c r="A89" s="67" t="s">
        <v>309</v>
      </c>
      <c r="B89" s="53" t="s">
        <v>40</v>
      </c>
      <c r="C89" s="30">
        <v>5110002425386</v>
      </c>
      <c r="D89" s="30" t="s">
        <v>310</v>
      </c>
      <c r="E89" s="31" t="s">
        <v>311</v>
      </c>
      <c r="F89" s="32">
        <v>31.94</v>
      </c>
      <c r="G89" s="66" t="s">
        <v>305</v>
      </c>
    </row>
    <row r="90" spans="1:8" x14ac:dyDescent="0.25">
      <c r="A90" s="67" t="s">
        <v>312</v>
      </c>
      <c r="B90" s="53" t="s">
        <v>40</v>
      </c>
      <c r="C90" s="30">
        <v>5110007827491</v>
      </c>
      <c r="D90" s="30" t="s">
        <v>313</v>
      </c>
      <c r="E90" s="31" t="s">
        <v>314</v>
      </c>
      <c r="F90" s="32">
        <v>13.11</v>
      </c>
      <c r="G90" s="66" t="s">
        <v>305</v>
      </c>
    </row>
    <row r="91" spans="1:8" x14ac:dyDescent="0.25">
      <c r="A91" s="67" t="s">
        <v>315</v>
      </c>
      <c r="B91" s="53" t="s">
        <v>40</v>
      </c>
      <c r="C91" s="30">
        <v>5110009650608</v>
      </c>
      <c r="D91" s="30" t="s">
        <v>316</v>
      </c>
      <c r="E91" s="31" t="s">
        <v>317</v>
      </c>
      <c r="F91" s="32">
        <v>17.87</v>
      </c>
      <c r="G91" s="66" t="s">
        <v>305</v>
      </c>
    </row>
    <row r="92" spans="1:8" x14ac:dyDescent="0.25">
      <c r="A92" s="67" t="s">
        <v>318</v>
      </c>
      <c r="B92" s="53" t="s">
        <v>319</v>
      </c>
      <c r="C92" s="30">
        <v>6545006561092</v>
      </c>
      <c r="D92" s="30" t="s">
        <v>320</v>
      </c>
      <c r="E92" s="31" t="s">
        <v>321</v>
      </c>
      <c r="F92" s="32">
        <v>31.34</v>
      </c>
      <c r="G92" s="66" t="s">
        <v>12</v>
      </c>
    </row>
    <row r="93" spans="1:8" x14ac:dyDescent="0.25">
      <c r="A93" s="67" t="s">
        <v>322</v>
      </c>
      <c r="B93" s="53" t="s">
        <v>319</v>
      </c>
      <c r="C93" s="30">
        <v>6545010107754</v>
      </c>
      <c r="D93" s="30" t="s">
        <v>323</v>
      </c>
      <c r="E93" s="31" t="s">
        <v>324</v>
      </c>
      <c r="F93" s="32">
        <v>221.46</v>
      </c>
      <c r="G93" s="66" t="s">
        <v>12</v>
      </c>
      <c r="H93" s="138"/>
    </row>
    <row r="94" spans="1:8" x14ac:dyDescent="0.25">
      <c r="A94" s="67" t="s">
        <v>325</v>
      </c>
      <c r="B94" s="53" t="s">
        <v>319</v>
      </c>
      <c r="C94" s="30">
        <v>6545006561094</v>
      </c>
      <c r="D94" s="30" t="s">
        <v>326</v>
      </c>
      <c r="E94" s="31" t="s">
        <v>327</v>
      </c>
      <c r="F94" s="32">
        <v>147.57</v>
      </c>
      <c r="G94" s="66" t="s">
        <v>12</v>
      </c>
    </row>
    <row r="95" spans="1:8" x14ac:dyDescent="0.25">
      <c r="A95" s="68" t="s">
        <v>328</v>
      </c>
      <c r="B95" s="53" t="s">
        <v>44</v>
      </c>
      <c r="C95" s="41">
        <v>8340001026370</v>
      </c>
      <c r="D95" s="30" t="s">
        <v>329</v>
      </c>
      <c r="E95" s="37" t="s">
        <v>330</v>
      </c>
      <c r="F95" s="32">
        <v>689.39</v>
      </c>
      <c r="G95" s="66" t="s">
        <v>12</v>
      </c>
    </row>
    <row r="96" spans="1:8" x14ac:dyDescent="0.25">
      <c r="A96" s="68" t="s">
        <v>331</v>
      </c>
      <c r="B96" s="53" t="s">
        <v>44</v>
      </c>
      <c r="C96" s="35">
        <v>8340011855512</v>
      </c>
      <c r="D96" s="30" t="s">
        <v>332</v>
      </c>
      <c r="E96" s="37" t="s">
        <v>333</v>
      </c>
      <c r="F96" s="32">
        <v>143.29</v>
      </c>
      <c r="G96" s="66" t="s">
        <v>12</v>
      </c>
    </row>
    <row r="97" spans="1:8" x14ac:dyDescent="0.25">
      <c r="A97" s="74" t="s">
        <v>334</v>
      </c>
      <c r="B97" s="53" t="s">
        <v>40</v>
      </c>
      <c r="C97" s="42">
        <v>6260002941279</v>
      </c>
      <c r="D97" s="30" t="s">
        <v>335</v>
      </c>
      <c r="E97" s="31" t="s">
        <v>336</v>
      </c>
      <c r="F97" s="32">
        <v>143.16999999999999</v>
      </c>
      <c r="G97" s="71" t="s">
        <v>59</v>
      </c>
    </row>
    <row r="98" spans="1:8" x14ac:dyDescent="0.25">
      <c r="A98" s="67" t="s">
        <v>337</v>
      </c>
      <c r="B98" s="53" t="s">
        <v>40</v>
      </c>
      <c r="C98" s="30">
        <v>5210013242776</v>
      </c>
      <c r="D98" s="30" t="s">
        <v>338</v>
      </c>
      <c r="E98" s="31" t="s">
        <v>339</v>
      </c>
      <c r="F98" s="32">
        <v>44.85</v>
      </c>
      <c r="G98" s="66" t="s">
        <v>12</v>
      </c>
    </row>
    <row r="99" spans="1:8" s="96" customFormat="1" ht="15.75" customHeight="1" x14ac:dyDescent="0.25">
      <c r="A99" s="91" t="s">
        <v>340</v>
      </c>
      <c r="B99" s="92"/>
      <c r="C99" s="93" t="s">
        <v>341</v>
      </c>
      <c r="D99" s="93"/>
      <c r="E99" s="94" t="s">
        <v>1023</v>
      </c>
      <c r="F99" s="32">
        <v>2.59</v>
      </c>
      <c r="G99" s="95" t="s">
        <v>64</v>
      </c>
    </row>
    <row r="100" spans="1:8" x14ac:dyDescent="0.25">
      <c r="A100" s="67" t="s">
        <v>342</v>
      </c>
      <c r="B100" s="53" t="s">
        <v>343</v>
      </c>
      <c r="C100" s="30">
        <v>5330007202621</v>
      </c>
      <c r="D100" s="30" t="s">
        <v>344</v>
      </c>
      <c r="E100" s="38" t="s">
        <v>345</v>
      </c>
      <c r="F100" s="32">
        <v>4.84</v>
      </c>
      <c r="G100" s="66" t="s">
        <v>64</v>
      </c>
    </row>
    <row r="101" spans="1:8" x14ac:dyDescent="0.25">
      <c r="A101" s="67" t="s">
        <v>346</v>
      </c>
      <c r="B101" s="53" t="s">
        <v>343</v>
      </c>
      <c r="C101" s="30">
        <v>5330002391873</v>
      </c>
      <c r="D101" s="30" t="s">
        <v>347</v>
      </c>
      <c r="E101" s="38" t="s">
        <v>348</v>
      </c>
      <c r="F101" s="32">
        <v>3.86</v>
      </c>
      <c r="G101" s="66" t="s">
        <v>64</v>
      </c>
    </row>
    <row r="102" spans="1:8" x14ac:dyDescent="0.25">
      <c r="A102" s="67" t="s">
        <v>349</v>
      </c>
      <c r="B102" s="53" t="s">
        <v>343</v>
      </c>
      <c r="C102" s="30">
        <v>5330002391875</v>
      </c>
      <c r="D102" s="30" t="s">
        <v>350</v>
      </c>
      <c r="E102" s="38" t="s">
        <v>351</v>
      </c>
      <c r="F102" s="32">
        <v>14.35</v>
      </c>
      <c r="G102" s="66" t="s">
        <v>64</v>
      </c>
    </row>
    <row r="103" spans="1:8" x14ac:dyDescent="0.25">
      <c r="A103" s="67" t="s">
        <v>352</v>
      </c>
      <c r="B103" s="53" t="s">
        <v>343</v>
      </c>
      <c r="C103" s="30">
        <v>5330002391877</v>
      </c>
      <c r="D103" s="30" t="s">
        <v>353</v>
      </c>
      <c r="E103" s="38" t="s">
        <v>354</v>
      </c>
      <c r="F103" s="32">
        <v>16.14</v>
      </c>
      <c r="G103" s="66" t="s">
        <v>64</v>
      </c>
    </row>
    <row r="104" spans="1:8" x14ac:dyDescent="0.25">
      <c r="A104" s="67" t="s">
        <v>355</v>
      </c>
      <c r="B104" s="53" t="s">
        <v>40</v>
      </c>
      <c r="C104" s="30">
        <v>4210005689904</v>
      </c>
      <c r="D104" s="30" t="s">
        <v>356</v>
      </c>
      <c r="E104" s="31" t="s">
        <v>357</v>
      </c>
      <c r="F104" s="32">
        <v>57.72</v>
      </c>
      <c r="G104" s="66" t="s">
        <v>12</v>
      </c>
    </row>
    <row r="105" spans="1:8" x14ac:dyDescent="0.25">
      <c r="A105" s="68" t="s">
        <v>358</v>
      </c>
      <c r="B105" s="53"/>
      <c r="C105" s="35">
        <v>6650002526250</v>
      </c>
      <c r="D105" s="30" t="s">
        <v>359</v>
      </c>
      <c r="E105" s="34" t="s">
        <v>360</v>
      </c>
      <c r="F105" s="49">
        <v>11.35</v>
      </c>
      <c r="G105" s="69" t="s">
        <v>12</v>
      </c>
      <c r="H105" s="138"/>
    </row>
    <row r="106" spans="1:8" x14ac:dyDescent="0.25">
      <c r="A106" s="68" t="s">
        <v>361</v>
      </c>
      <c r="B106" s="53" t="s">
        <v>44</v>
      </c>
      <c r="C106" s="35">
        <v>8415010290109</v>
      </c>
      <c r="D106" s="30" t="s">
        <v>362</v>
      </c>
      <c r="E106" s="37" t="s">
        <v>363</v>
      </c>
      <c r="F106" s="49">
        <v>39.03</v>
      </c>
      <c r="G106" s="69" t="s">
        <v>166</v>
      </c>
    </row>
    <row r="107" spans="1:8" x14ac:dyDescent="0.25">
      <c r="A107" s="73" t="s">
        <v>364</v>
      </c>
      <c r="B107" s="53" t="s">
        <v>44</v>
      </c>
      <c r="C107" s="39">
        <v>8415010290111</v>
      </c>
      <c r="D107" s="30" t="s">
        <v>365</v>
      </c>
      <c r="E107" s="37" t="s">
        <v>366</v>
      </c>
      <c r="F107" s="49">
        <v>39.03</v>
      </c>
      <c r="G107" s="69" t="s">
        <v>166</v>
      </c>
    </row>
    <row r="108" spans="1:8" x14ac:dyDescent="0.25">
      <c r="A108" s="68" t="s">
        <v>367</v>
      </c>
      <c r="B108" s="53" t="s">
        <v>44</v>
      </c>
      <c r="C108" s="35">
        <v>8415010290112</v>
      </c>
      <c r="D108" s="30" t="s">
        <v>368</v>
      </c>
      <c r="E108" s="37" t="s">
        <v>369</v>
      </c>
      <c r="F108" s="49">
        <v>39.03</v>
      </c>
      <c r="G108" s="69" t="s">
        <v>166</v>
      </c>
    </row>
    <row r="109" spans="1:8" x14ac:dyDescent="0.25">
      <c r="A109" s="68" t="s">
        <v>370</v>
      </c>
      <c r="B109" s="53" t="s">
        <v>44</v>
      </c>
      <c r="C109" s="35">
        <v>8415010290113</v>
      </c>
      <c r="D109" s="30" t="s">
        <v>371</v>
      </c>
      <c r="E109" s="37" t="s">
        <v>372</v>
      </c>
      <c r="F109" s="49">
        <v>39.03</v>
      </c>
      <c r="G109" s="69" t="s">
        <v>166</v>
      </c>
    </row>
    <row r="110" spans="1:8" x14ac:dyDescent="0.25">
      <c r="A110" s="68" t="s">
        <v>373</v>
      </c>
      <c r="B110" s="53" t="s">
        <v>44</v>
      </c>
      <c r="C110" s="35">
        <v>8415010290116</v>
      </c>
      <c r="D110" s="30" t="s">
        <v>374</v>
      </c>
      <c r="E110" s="37" t="s">
        <v>375</v>
      </c>
      <c r="F110" s="49">
        <v>39.03</v>
      </c>
      <c r="G110" s="69" t="s">
        <v>166</v>
      </c>
    </row>
    <row r="111" spans="1:8" x14ac:dyDescent="0.25">
      <c r="A111" s="67" t="s">
        <v>376</v>
      </c>
      <c r="B111" s="53" t="s">
        <v>44</v>
      </c>
      <c r="C111" s="30">
        <v>8415013940208</v>
      </c>
      <c r="D111" s="30" t="s">
        <v>377</v>
      </c>
      <c r="E111" s="31" t="s">
        <v>378</v>
      </c>
      <c r="F111" s="32">
        <v>21.68</v>
      </c>
      <c r="G111" s="71" t="s">
        <v>166</v>
      </c>
    </row>
    <row r="112" spans="1:8" x14ac:dyDescent="0.25">
      <c r="A112" s="67" t="s">
        <v>379</v>
      </c>
      <c r="B112" s="53" t="s">
        <v>44</v>
      </c>
      <c r="C112" s="30">
        <v>8415013940209</v>
      </c>
      <c r="D112" s="30" t="s">
        <v>380</v>
      </c>
      <c r="E112" s="31" t="s">
        <v>381</v>
      </c>
      <c r="F112" s="32">
        <v>21.68</v>
      </c>
      <c r="G112" s="71" t="s">
        <v>166</v>
      </c>
    </row>
    <row r="113" spans="1:7" x14ac:dyDescent="0.25">
      <c r="A113" s="68" t="s">
        <v>382</v>
      </c>
      <c r="B113" s="53" t="s">
        <v>44</v>
      </c>
      <c r="C113" s="35">
        <v>8415013940210</v>
      </c>
      <c r="D113" s="30" t="s">
        <v>383</v>
      </c>
      <c r="E113" s="37" t="s">
        <v>384</v>
      </c>
      <c r="F113" s="32">
        <v>21.68</v>
      </c>
      <c r="G113" s="66" t="s">
        <v>166</v>
      </c>
    </row>
    <row r="114" spans="1:7" x14ac:dyDescent="0.25">
      <c r="A114" s="68" t="s">
        <v>385</v>
      </c>
      <c r="B114" s="53" t="s">
        <v>44</v>
      </c>
      <c r="C114" s="35">
        <v>8415013940215</v>
      </c>
      <c r="D114" s="30" t="s">
        <v>386</v>
      </c>
      <c r="E114" s="37" t="s">
        <v>387</v>
      </c>
      <c r="F114" s="32">
        <v>21.68</v>
      </c>
      <c r="G114" s="66" t="s">
        <v>166</v>
      </c>
    </row>
    <row r="115" spans="1:7" x14ac:dyDescent="0.25">
      <c r="A115" s="68" t="s">
        <v>388</v>
      </c>
      <c r="B115" s="53" t="s">
        <v>44</v>
      </c>
      <c r="C115" s="35">
        <v>8415013973937</v>
      </c>
      <c r="D115" s="30" t="s">
        <v>389</v>
      </c>
      <c r="E115" s="37" t="s">
        <v>390</v>
      </c>
      <c r="F115" s="32">
        <v>21.68</v>
      </c>
      <c r="G115" s="66" t="s">
        <v>166</v>
      </c>
    </row>
    <row r="116" spans="1:7" x14ac:dyDescent="0.25">
      <c r="A116" s="68" t="s">
        <v>391</v>
      </c>
      <c r="B116" s="53" t="s">
        <v>44</v>
      </c>
      <c r="C116" s="35">
        <v>8415015650623</v>
      </c>
      <c r="D116" s="30" t="s">
        <v>392</v>
      </c>
      <c r="E116" s="31" t="s">
        <v>393</v>
      </c>
      <c r="F116" s="32">
        <v>37.51</v>
      </c>
      <c r="G116" s="66" t="s">
        <v>166</v>
      </c>
    </row>
    <row r="117" spans="1:7" x14ac:dyDescent="0.25">
      <c r="A117" s="68" t="s">
        <v>394</v>
      </c>
      <c r="B117" s="53" t="s">
        <v>44</v>
      </c>
      <c r="C117" s="35">
        <v>8415015650620</v>
      </c>
      <c r="D117" s="30" t="s">
        <v>395</v>
      </c>
      <c r="E117" s="31" t="s">
        <v>396</v>
      </c>
      <c r="F117" s="32">
        <v>37.51</v>
      </c>
      <c r="G117" s="66" t="s">
        <v>166</v>
      </c>
    </row>
    <row r="118" spans="1:7" x14ac:dyDescent="0.25">
      <c r="A118" s="68" t="s">
        <v>397</v>
      </c>
      <c r="B118" s="53" t="s">
        <v>44</v>
      </c>
      <c r="C118" s="35">
        <v>8415015650618</v>
      </c>
      <c r="D118" s="30" t="s">
        <v>398</v>
      </c>
      <c r="E118" s="31" t="s">
        <v>399</v>
      </c>
      <c r="F118" s="32">
        <v>37.51</v>
      </c>
      <c r="G118" s="66" t="s">
        <v>166</v>
      </c>
    </row>
    <row r="119" spans="1:7" x14ac:dyDescent="0.25">
      <c r="A119" s="68" t="s">
        <v>400</v>
      </c>
      <c r="B119" s="53" t="s">
        <v>44</v>
      </c>
      <c r="C119" s="35">
        <v>8415015650624</v>
      </c>
      <c r="D119" s="30" t="s">
        <v>401</v>
      </c>
      <c r="E119" s="31" t="s">
        <v>402</v>
      </c>
      <c r="F119" s="32">
        <v>37.51</v>
      </c>
      <c r="G119" s="66" t="s">
        <v>166</v>
      </c>
    </row>
    <row r="120" spans="1:7" x14ac:dyDescent="0.25">
      <c r="A120" s="68" t="s">
        <v>403</v>
      </c>
      <c r="B120" s="53" t="s">
        <v>44</v>
      </c>
      <c r="C120" s="35">
        <v>8415015650625</v>
      </c>
      <c r="D120" s="30" t="s">
        <v>404</v>
      </c>
      <c r="E120" s="31" t="s">
        <v>405</v>
      </c>
      <c r="F120" s="32">
        <v>37.51</v>
      </c>
      <c r="G120" s="66" t="s">
        <v>166</v>
      </c>
    </row>
    <row r="121" spans="1:7" x14ac:dyDescent="0.25">
      <c r="A121" s="67" t="s">
        <v>406</v>
      </c>
      <c r="B121" s="53" t="s">
        <v>40</v>
      </c>
      <c r="C121" s="30">
        <v>4240015047863</v>
      </c>
      <c r="D121" s="30" t="s">
        <v>407</v>
      </c>
      <c r="E121" s="31" t="s">
        <v>408</v>
      </c>
      <c r="F121" s="32">
        <v>22.02</v>
      </c>
      <c r="G121" s="66" t="s">
        <v>12</v>
      </c>
    </row>
    <row r="122" spans="1:7" x14ac:dyDescent="0.25">
      <c r="A122" s="67" t="s">
        <v>409</v>
      </c>
      <c r="B122" s="53" t="s">
        <v>40</v>
      </c>
      <c r="C122" s="30">
        <v>5110002630342</v>
      </c>
      <c r="D122" s="30" t="s">
        <v>410</v>
      </c>
      <c r="E122" s="31" t="s">
        <v>411</v>
      </c>
      <c r="F122" s="32">
        <v>32.619999999999997</v>
      </c>
      <c r="G122" s="66" t="s">
        <v>305</v>
      </c>
    </row>
    <row r="123" spans="1:7" x14ac:dyDescent="0.25">
      <c r="A123" s="67" t="s">
        <v>412</v>
      </c>
      <c r="B123" s="53" t="s">
        <v>40</v>
      </c>
      <c r="C123" s="30">
        <v>5110002630341</v>
      </c>
      <c r="D123" s="30" t="s">
        <v>413</v>
      </c>
      <c r="E123" s="31" t="s">
        <v>414</v>
      </c>
      <c r="F123" s="32">
        <v>29.52</v>
      </c>
      <c r="G123" s="66" t="s">
        <v>305</v>
      </c>
    </row>
    <row r="124" spans="1:7" x14ac:dyDescent="0.25">
      <c r="A124" s="67" t="s">
        <v>415</v>
      </c>
      <c r="B124" s="53" t="s">
        <v>40</v>
      </c>
      <c r="C124" s="30">
        <v>5110011377507</v>
      </c>
      <c r="D124" s="30" t="s">
        <v>416</v>
      </c>
      <c r="E124" s="31" t="s">
        <v>417</v>
      </c>
      <c r="F124" s="32">
        <v>18.440000000000001</v>
      </c>
      <c r="G124" s="66" t="s">
        <v>12</v>
      </c>
    </row>
    <row r="125" spans="1:7" x14ac:dyDescent="0.25">
      <c r="A125" s="67" t="s">
        <v>418</v>
      </c>
      <c r="B125" s="53" t="s">
        <v>40</v>
      </c>
      <c r="C125" s="30">
        <v>5120012963592</v>
      </c>
      <c r="D125" s="30" t="s">
        <v>419</v>
      </c>
      <c r="E125" s="31" t="s">
        <v>420</v>
      </c>
      <c r="F125" s="32">
        <v>27.1</v>
      </c>
      <c r="G125" s="66" t="s">
        <v>12</v>
      </c>
    </row>
    <row r="126" spans="1:7" x14ac:dyDescent="0.25">
      <c r="A126" s="67" t="s">
        <v>421</v>
      </c>
      <c r="B126" s="53"/>
      <c r="C126" s="30">
        <v>8465016565111</v>
      </c>
      <c r="D126" s="30"/>
      <c r="E126" s="31" t="s">
        <v>422</v>
      </c>
      <c r="F126" s="32">
        <v>42.11</v>
      </c>
      <c r="G126" s="66" t="s">
        <v>12</v>
      </c>
    </row>
    <row r="127" spans="1:7" x14ac:dyDescent="0.25">
      <c r="A127" s="67" t="s">
        <v>423</v>
      </c>
      <c r="B127" s="53" t="s">
        <v>40</v>
      </c>
      <c r="C127" s="30">
        <v>6230016036874</v>
      </c>
      <c r="D127" s="30" t="s">
        <v>424</v>
      </c>
      <c r="E127" s="38" t="s">
        <v>425</v>
      </c>
      <c r="F127" s="32">
        <v>57.15</v>
      </c>
      <c r="G127" s="66" t="s">
        <v>12</v>
      </c>
    </row>
    <row r="128" spans="1:7" x14ac:dyDescent="0.25">
      <c r="A128" s="67" t="s">
        <v>426</v>
      </c>
      <c r="B128" s="53"/>
      <c r="C128" s="30">
        <v>8415015049044</v>
      </c>
      <c r="D128" s="30"/>
      <c r="E128" s="31" t="s">
        <v>427</v>
      </c>
      <c r="F128" s="32">
        <v>54.48</v>
      </c>
      <c r="G128" s="66" t="s">
        <v>12</v>
      </c>
    </row>
    <row r="129" spans="1:8" x14ac:dyDescent="0.25">
      <c r="A129" s="67" t="s">
        <v>428</v>
      </c>
      <c r="B129" s="53"/>
      <c r="C129" s="30">
        <v>8415015049045</v>
      </c>
      <c r="D129" s="30"/>
      <c r="E129" s="31" t="s">
        <v>429</v>
      </c>
      <c r="F129" s="32">
        <v>54.48</v>
      </c>
      <c r="G129" s="66" t="s">
        <v>12</v>
      </c>
    </row>
    <row r="130" spans="1:8" x14ac:dyDescent="0.25">
      <c r="A130" s="67" t="s">
        <v>430</v>
      </c>
      <c r="B130" s="53"/>
      <c r="C130" s="30">
        <v>8415015049042</v>
      </c>
      <c r="D130" s="30"/>
      <c r="E130" s="31" t="s">
        <v>431</v>
      </c>
      <c r="F130" s="32">
        <v>44.94</v>
      </c>
      <c r="G130" s="66" t="s">
        <v>12</v>
      </c>
    </row>
    <row r="131" spans="1:8" x14ac:dyDescent="0.25">
      <c r="A131" s="67" t="s">
        <v>432</v>
      </c>
      <c r="B131" s="53"/>
      <c r="C131" s="30">
        <v>8415015049048</v>
      </c>
      <c r="D131" s="30"/>
      <c r="E131" s="31" t="s">
        <v>433</v>
      </c>
      <c r="F131" s="32">
        <v>59.19</v>
      </c>
      <c r="G131" s="66" t="s">
        <v>12</v>
      </c>
    </row>
    <row r="132" spans="1:8" x14ac:dyDescent="0.25">
      <c r="A132" s="67" t="s">
        <v>434</v>
      </c>
      <c r="B132" s="53"/>
      <c r="C132" s="30">
        <v>8415015049050</v>
      </c>
      <c r="D132" s="30"/>
      <c r="E132" s="31" t="s">
        <v>435</v>
      </c>
      <c r="F132" s="32">
        <v>55.34</v>
      </c>
      <c r="G132" s="66" t="s">
        <v>12</v>
      </c>
    </row>
    <row r="133" spans="1:8" x14ac:dyDescent="0.25">
      <c r="A133" s="67" t="s">
        <v>436</v>
      </c>
      <c r="B133" s="53"/>
      <c r="C133" s="30">
        <v>8415015049047</v>
      </c>
      <c r="D133" s="30"/>
      <c r="E133" s="31" t="s">
        <v>437</v>
      </c>
      <c r="F133" s="32">
        <v>57.6</v>
      </c>
      <c r="G133" s="66" t="s">
        <v>12</v>
      </c>
    </row>
    <row r="134" spans="1:8" x14ac:dyDescent="0.25">
      <c r="A134" s="67" t="s">
        <v>438</v>
      </c>
      <c r="B134" s="53" t="s">
        <v>40</v>
      </c>
      <c r="C134" s="30">
        <v>9905015958886</v>
      </c>
      <c r="D134" s="30" t="s">
        <v>439</v>
      </c>
      <c r="E134" s="31" t="s">
        <v>440</v>
      </c>
      <c r="F134" s="32">
        <v>31.53</v>
      </c>
      <c r="G134" s="66" t="s">
        <v>12</v>
      </c>
    </row>
    <row r="135" spans="1:8" x14ac:dyDescent="0.25">
      <c r="A135" s="67" t="s">
        <v>441</v>
      </c>
      <c r="B135" s="53" t="s">
        <v>40</v>
      </c>
      <c r="C135" s="30">
        <v>4210011671061</v>
      </c>
      <c r="D135" s="30" t="s">
        <v>442</v>
      </c>
      <c r="E135" s="31" t="s">
        <v>443</v>
      </c>
      <c r="F135" s="32">
        <v>48.94</v>
      </c>
      <c r="G135" s="75" t="s">
        <v>12</v>
      </c>
    </row>
    <row r="136" spans="1:8" x14ac:dyDescent="0.25">
      <c r="A136" s="67" t="s">
        <v>444</v>
      </c>
      <c r="B136" s="53" t="s">
        <v>40</v>
      </c>
      <c r="C136" s="30">
        <v>4210011668122</v>
      </c>
      <c r="D136" s="30" t="s">
        <v>445</v>
      </c>
      <c r="E136" s="31" t="s">
        <v>446</v>
      </c>
      <c r="F136" s="32">
        <v>168.08</v>
      </c>
      <c r="G136" s="66" t="s">
        <v>447</v>
      </c>
      <c r="H136" s="138"/>
    </row>
    <row r="137" spans="1:8" x14ac:dyDescent="0.25">
      <c r="A137" s="67" t="s">
        <v>448</v>
      </c>
      <c r="B137" s="53" t="s">
        <v>40</v>
      </c>
      <c r="C137" s="30">
        <v>4210011656597</v>
      </c>
      <c r="D137" s="30" t="s">
        <v>449</v>
      </c>
      <c r="E137" s="31" t="s">
        <v>450</v>
      </c>
      <c r="F137" s="32">
        <v>212.83</v>
      </c>
      <c r="G137" s="66" t="s">
        <v>447</v>
      </c>
    </row>
    <row r="138" spans="1:8" x14ac:dyDescent="0.25">
      <c r="A138" s="67" t="s">
        <v>451</v>
      </c>
      <c r="B138" s="53" t="s">
        <v>40</v>
      </c>
      <c r="C138" s="30">
        <v>4210015263000</v>
      </c>
      <c r="D138" s="30" t="s">
        <v>452</v>
      </c>
      <c r="E138" s="31" t="s">
        <v>453</v>
      </c>
      <c r="F138" s="32">
        <v>173.86</v>
      </c>
      <c r="G138" s="66" t="s">
        <v>447</v>
      </c>
    </row>
    <row r="139" spans="1:8" x14ac:dyDescent="0.25">
      <c r="A139" s="67" t="s">
        <v>454</v>
      </c>
      <c r="B139" s="53" t="s">
        <v>40</v>
      </c>
      <c r="C139" s="30">
        <v>4210015262977</v>
      </c>
      <c r="D139" s="30" t="s">
        <v>455</v>
      </c>
      <c r="E139" s="31" t="s">
        <v>456</v>
      </c>
      <c r="F139" s="32">
        <v>221.45</v>
      </c>
      <c r="G139" s="66" t="s">
        <v>447</v>
      </c>
    </row>
    <row r="140" spans="1:8" x14ac:dyDescent="0.25">
      <c r="A140" s="67" t="s">
        <v>457</v>
      </c>
      <c r="B140" s="53" t="s">
        <v>40</v>
      </c>
      <c r="C140" s="30">
        <v>4210005951838</v>
      </c>
      <c r="D140" s="30" t="s">
        <v>458</v>
      </c>
      <c r="E140" s="31" t="s">
        <v>459</v>
      </c>
      <c r="F140" s="32">
        <v>430.72</v>
      </c>
      <c r="G140" s="66" t="s">
        <v>12</v>
      </c>
    </row>
    <row r="141" spans="1:8" x14ac:dyDescent="0.25">
      <c r="A141" s="67" t="s">
        <v>460</v>
      </c>
      <c r="B141" s="53" t="s">
        <v>40</v>
      </c>
      <c r="C141" s="30">
        <v>4210008891774</v>
      </c>
      <c r="D141" s="30" t="s">
        <v>461</v>
      </c>
      <c r="E141" s="31" t="s">
        <v>462</v>
      </c>
      <c r="F141" s="32">
        <v>181.02</v>
      </c>
      <c r="G141" s="66" t="s">
        <v>447</v>
      </c>
    </row>
    <row r="142" spans="1:8" x14ac:dyDescent="0.25">
      <c r="A142" s="67" t="s">
        <v>463</v>
      </c>
      <c r="B142" s="53" t="s">
        <v>40</v>
      </c>
      <c r="C142" s="30">
        <v>4210008891775</v>
      </c>
      <c r="D142" s="30" t="s">
        <v>464</v>
      </c>
      <c r="E142" s="31" t="s">
        <v>465</v>
      </c>
      <c r="F142" s="32">
        <v>213.7</v>
      </c>
      <c r="G142" s="66" t="s">
        <v>12</v>
      </c>
    </row>
    <row r="143" spans="1:8" x14ac:dyDescent="0.25">
      <c r="A143" s="67" t="s">
        <v>466</v>
      </c>
      <c r="B143" s="53" t="s">
        <v>40</v>
      </c>
      <c r="C143" s="30">
        <v>4210010806531</v>
      </c>
      <c r="D143" s="30" t="s">
        <v>467</v>
      </c>
      <c r="E143" s="31" t="s">
        <v>468</v>
      </c>
      <c r="F143" s="32">
        <v>11.42</v>
      </c>
      <c r="G143" s="66" t="s">
        <v>12</v>
      </c>
    </row>
    <row r="144" spans="1:8" x14ac:dyDescent="0.25">
      <c r="A144" s="67" t="s">
        <v>469</v>
      </c>
      <c r="B144" s="53" t="s">
        <v>40</v>
      </c>
      <c r="C144" s="30">
        <v>4210010806532</v>
      </c>
      <c r="D144" s="30" t="s">
        <v>470</v>
      </c>
      <c r="E144" s="31" t="s">
        <v>471</v>
      </c>
      <c r="F144" s="32">
        <v>16.53</v>
      </c>
      <c r="G144" s="66" t="s">
        <v>12</v>
      </c>
    </row>
    <row r="145" spans="1:7" x14ac:dyDescent="0.25">
      <c r="A145" s="67" t="s">
        <v>472</v>
      </c>
      <c r="B145" s="53" t="s">
        <v>190</v>
      </c>
      <c r="C145" s="30">
        <v>7310001286837</v>
      </c>
      <c r="D145" s="30" t="s">
        <v>473</v>
      </c>
      <c r="E145" s="38" t="s">
        <v>474</v>
      </c>
      <c r="F145" s="32">
        <v>211.88</v>
      </c>
      <c r="G145" s="66" t="s">
        <v>80</v>
      </c>
    </row>
    <row r="146" spans="1:7" x14ac:dyDescent="0.25">
      <c r="A146" s="70" t="s">
        <v>475</v>
      </c>
      <c r="B146" s="53" t="s">
        <v>183</v>
      </c>
      <c r="C146" s="33">
        <v>6260010744229</v>
      </c>
      <c r="D146" s="30" t="s">
        <v>476</v>
      </c>
      <c r="E146" s="31" t="s">
        <v>477</v>
      </c>
      <c r="F146" s="32">
        <v>25.74</v>
      </c>
      <c r="G146" s="71" t="s">
        <v>59</v>
      </c>
    </row>
    <row r="147" spans="1:7" x14ac:dyDescent="0.25">
      <c r="A147" s="70" t="s">
        <v>478</v>
      </c>
      <c r="B147" s="53" t="s">
        <v>183</v>
      </c>
      <c r="C147" s="33">
        <v>6260011785559</v>
      </c>
      <c r="D147" s="30" t="s">
        <v>479</v>
      </c>
      <c r="E147" s="31" t="s">
        <v>480</v>
      </c>
      <c r="F147" s="32">
        <v>28.94</v>
      </c>
      <c r="G147" s="71" t="s">
        <v>59</v>
      </c>
    </row>
    <row r="148" spans="1:7" x14ac:dyDescent="0.25">
      <c r="A148" s="70" t="s">
        <v>481</v>
      </c>
      <c r="B148" s="53" t="s">
        <v>183</v>
      </c>
      <c r="C148" s="33">
        <v>6260011960136</v>
      </c>
      <c r="D148" s="30" t="s">
        <v>482</v>
      </c>
      <c r="E148" s="31" t="s">
        <v>483</v>
      </c>
      <c r="F148" s="32">
        <v>25.47</v>
      </c>
      <c r="G148" s="71" t="s">
        <v>59</v>
      </c>
    </row>
    <row r="149" spans="1:7" x14ac:dyDescent="0.25">
      <c r="A149" s="67" t="s">
        <v>484</v>
      </c>
      <c r="B149" s="53" t="s">
        <v>40</v>
      </c>
      <c r="C149" s="30">
        <v>1670010298554</v>
      </c>
      <c r="D149" s="30" t="s">
        <v>485</v>
      </c>
      <c r="E149" s="31" t="s">
        <v>486</v>
      </c>
      <c r="F149" s="32">
        <v>152.55000000000001</v>
      </c>
      <c r="G149" s="66" t="s">
        <v>12</v>
      </c>
    </row>
    <row r="150" spans="1:7" x14ac:dyDescent="0.25">
      <c r="A150" s="132" t="s">
        <v>487</v>
      </c>
      <c r="B150" s="53" t="s">
        <v>44</v>
      </c>
      <c r="C150" s="35">
        <v>8465013211679</v>
      </c>
      <c r="D150" s="30" t="s">
        <v>488</v>
      </c>
      <c r="E150" s="31" t="s">
        <v>489</v>
      </c>
      <c r="F150" s="32">
        <v>9.66</v>
      </c>
      <c r="G150" s="66" t="s">
        <v>12</v>
      </c>
    </row>
    <row r="151" spans="1:7" x14ac:dyDescent="0.25">
      <c r="A151" s="68" t="s">
        <v>490</v>
      </c>
      <c r="B151" s="53" t="s">
        <v>44</v>
      </c>
      <c r="C151" s="35">
        <v>8465013105130</v>
      </c>
      <c r="D151" s="30" t="s">
        <v>491</v>
      </c>
      <c r="E151" s="31" t="s">
        <v>492</v>
      </c>
      <c r="F151" s="32">
        <v>4.58</v>
      </c>
      <c r="G151" s="66" t="s">
        <v>12</v>
      </c>
    </row>
    <row r="152" spans="1:7" x14ac:dyDescent="0.25">
      <c r="A152" s="68" t="s">
        <v>493</v>
      </c>
      <c r="B152" s="53" t="s">
        <v>44</v>
      </c>
      <c r="C152" s="35">
        <v>8465014983191</v>
      </c>
      <c r="D152" s="30" t="s">
        <v>494</v>
      </c>
      <c r="E152" s="31" t="s">
        <v>495</v>
      </c>
      <c r="F152" s="32">
        <v>9.39</v>
      </c>
      <c r="G152" s="66" t="s">
        <v>12</v>
      </c>
    </row>
    <row r="153" spans="1:7" x14ac:dyDescent="0.25">
      <c r="A153" s="73" t="s">
        <v>496</v>
      </c>
      <c r="B153" s="53" t="s">
        <v>44</v>
      </c>
      <c r="C153" s="39">
        <v>8415015274653</v>
      </c>
      <c r="D153" s="30" t="s">
        <v>497</v>
      </c>
      <c r="E153" s="34" t="s">
        <v>498</v>
      </c>
      <c r="F153" s="49">
        <v>3.26</v>
      </c>
      <c r="G153" s="69" t="s">
        <v>166</v>
      </c>
    </row>
    <row r="154" spans="1:7" x14ac:dyDescent="0.25">
      <c r="A154" s="73" t="s">
        <v>499</v>
      </c>
      <c r="B154" s="53" t="s">
        <v>44</v>
      </c>
      <c r="C154" s="39">
        <v>8415015274655</v>
      </c>
      <c r="D154" s="30" t="s">
        <v>500</v>
      </c>
      <c r="E154" s="34" t="s">
        <v>501</v>
      </c>
      <c r="F154" s="49">
        <v>3.26</v>
      </c>
      <c r="G154" s="69" t="s">
        <v>166</v>
      </c>
    </row>
    <row r="155" spans="1:7" x14ac:dyDescent="0.25">
      <c r="A155" s="68" t="s">
        <v>502</v>
      </c>
      <c r="B155" s="53" t="s">
        <v>44</v>
      </c>
      <c r="C155" s="35">
        <v>8415015274664</v>
      </c>
      <c r="D155" s="30" t="s">
        <v>503</v>
      </c>
      <c r="E155" s="34" t="s">
        <v>504</v>
      </c>
      <c r="F155" s="49">
        <v>3.26</v>
      </c>
      <c r="G155" s="69" t="s">
        <v>166</v>
      </c>
    </row>
    <row r="156" spans="1:7" x14ac:dyDescent="0.25">
      <c r="A156" s="73" t="s">
        <v>505</v>
      </c>
      <c r="B156" s="53" t="s">
        <v>44</v>
      </c>
      <c r="C156" s="39">
        <v>8415015274665</v>
      </c>
      <c r="D156" s="30" t="s">
        <v>506</v>
      </c>
      <c r="E156" s="34" t="s">
        <v>507</v>
      </c>
      <c r="F156" s="49">
        <v>3.26</v>
      </c>
      <c r="G156" s="69" t="s">
        <v>166</v>
      </c>
    </row>
    <row r="157" spans="1:7" x14ac:dyDescent="0.25">
      <c r="A157" s="68" t="s">
        <v>508</v>
      </c>
      <c r="B157" s="53" t="s">
        <v>44</v>
      </c>
      <c r="C157" s="35">
        <v>8415015274666</v>
      </c>
      <c r="D157" s="30" t="s">
        <v>509</v>
      </c>
      <c r="E157" s="34" t="s">
        <v>510</v>
      </c>
      <c r="F157" s="49">
        <v>3.26</v>
      </c>
      <c r="G157" s="69" t="s">
        <v>166</v>
      </c>
    </row>
    <row r="158" spans="1:7" x14ac:dyDescent="0.25">
      <c r="A158" s="68" t="s">
        <v>511</v>
      </c>
      <c r="B158" s="53" t="s">
        <v>44</v>
      </c>
      <c r="C158" s="35">
        <v>8465013692147</v>
      </c>
      <c r="D158" s="30" t="s">
        <v>512</v>
      </c>
      <c r="E158" s="31" t="s">
        <v>513</v>
      </c>
      <c r="F158" s="32">
        <v>94.82</v>
      </c>
      <c r="G158" s="66" t="s">
        <v>12</v>
      </c>
    </row>
    <row r="159" spans="1:7" x14ac:dyDescent="0.25">
      <c r="A159" s="68" t="s">
        <v>514</v>
      </c>
      <c r="B159" s="53" t="s">
        <v>44</v>
      </c>
      <c r="C159" s="35">
        <v>8465013692149</v>
      </c>
      <c r="D159" s="30" t="s">
        <v>515</v>
      </c>
      <c r="E159" s="31" t="s">
        <v>516</v>
      </c>
      <c r="F159" s="32">
        <v>42.97</v>
      </c>
      <c r="G159" s="66" t="s">
        <v>12</v>
      </c>
    </row>
    <row r="160" spans="1:7" x14ac:dyDescent="0.25">
      <c r="A160" s="132" t="s">
        <v>517</v>
      </c>
      <c r="B160" s="53">
        <v>8465011093369</v>
      </c>
      <c r="C160" s="35">
        <v>8465011093369</v>
      </c>
      <c r="D160" s="30"/>
      <c r="E160" s="31" t="s">
        <v>518</v>
      </c>
      <c r="F160" s="32">
        <v>12.82</v>
      </c>
      <c r="G160" s="66" t="s">
        <v>12</v>
      </c>
    </row>
    <row r="161" spans="1:8" x14ac:dyDescent="0.25">
      <c r="A161" s="67" t="s">
        <v>519</v>
      </c>
      <c r="B161" s="53" t="s">
        <v>40</v>
      </c>
      <c r="C161" s="30">
        <v>5120002933467</v>
      </c>
      <c r="D161" s="30" t="s">
        <v>520</v>
      </c>
      <c r="E161" s="31" t="s">
        <v>521</v>
      </c>
      <c r="F161" s="32">
        <v>72.680000000000007</v>
      </c>
      <c r="G161" s="66" t="s">
        <v>12</v>
      </c>
    </row>
    <row r="162" spans="1:8" x14ac:dyDescent="0.25">
      <c r="A162" s="70" t="s">
        <v>522</v>
      </c>
      <c r="B162" s="53" t="s">
        <v>190</v>
      </c>
      <c r="C162" s="33">
        <v>8970001491094</v>
      </c>
      <c r="D162" s="30" t="s">
        <v>523</v>
      </c>
      <c r="E162" s="31" t="s">
        <v>524</v>
      </c>
      <c r="F162" s="32">
        <v>190.57</v>
      </c>
      <c r="G162" s="76" t="s">
        <v>59</v>
      </c>
    </row>
    <row r="163" spans="1:8" x14ac:dyDescent="0.25">
      <c r="A163" s="67" t="s">
        <v>525</v>
      </c>
      <c r="B163" s="53" t="s">
        <v>526</v>
      </c>
      <c r="C163" s="30">
        <v>1670007974495</v>
      </c>
      <c r="D163" s="30" t="s">
        <v>527</v>
      </c>
      <c r="E163" s="31" t="s">
        <v>528</v>
      </c>
      <c r="F163" s="32">
        <v>7.13</v>
      </c>
      <c r="G163" s="66" t="s">
        <v>12</v>
      </c>
    </row>
    <row r="164" spans="1:8" x14ac:dyDescent="0.25">
      <c r="A164" s="67" t="s">
        <v>529</v>
      </c>
      <c r="B164" s="53" t="s">
        <v>40</v>
      </c>
      <c r="C164" s="30">
        <v>6680008337010</v>
      </c>
      <c r="D164" s="30" t="s">
        <v>530</v>
      </c>
      <c r="E164" s="38" t="s">
        <v>531</v>
      </c>
      <c r="F164" s="32">
        <v>40.08</v>
      </c>
      <c r="G164" s="66" t="s">
        <v>12</v>
      </c>
      <c r="H164" s="138"/>
    </row>
    <row r="165" spans="1:8" x14ac:dyDescent="0.25">
      <c r="A165" s="68" t="s">
        <v>532</v>
      </c>
      <c r="B165" s="53"/>
      <c r="C165" s="35">
        <v>6350014556695</v>
      </c>
      <c r="D165" s="30" t="s">
        <v>533</v>
      </c>
      <c r="E165" s="34" t="s">
        <v>534</v>
      </c>
      <c r="F165" s="40">
        <v>19.13</v>
      </c>
      <c r="G165" s="69" t="s">
        <v>12</v>
      </c>
    </row>
    <row r="166" spans="1:8" x14ac:dyDescent="0.25">
      <c r="A166" s="67" t="s">
        <v>535</v>
      </c>
      <c r="B166" s="53" t="s">
        <v>40</v>
      </c>
      <c r="C166" s="30">
        <v>4210013214206</v>
      </c>
      <c r="D166" s="30" t="s">
        <v>536</v>
      </c>
      <c r="E166" s="31" t="s">
        <v>537</v>
      </c>
      <c r="F166" s="32">
        <v>2399.9499999999998</v>
      </c>
      <c r="G166" s="66" t="s">
        <v>80</v>
      </c>
    </row>
    <row r="167" spans="1:8" x14ac:dyDescent="0.25">
      <c r="A167" s="91" t="s">
        <v>538</v>
      </c>
      <c r="B167" s="53" t="s">
        <v>40</v>
      </c>
      <c r="C167" s="30">
        <v>4730005951103</v>
      </c>
      <c r="D167" s="30" t="s">
        <v>539</v>
      </c>
      <c r="E167" s="31" t="s">
        <v>540</v>
      </c>
      <c r="F167" s="32">
        <v>21.96</v>
      </c>
      <c r="G167" s="66" t="s">
        <v>12</v>
      </c>
    </row>
    <row r="168" spans="1:8" x14ac:dyDescent="0.25">
      <c r="A168" s="67" t="s">
        <v>541</v>
      </c>
      <c r="B168" s="53" t="s">
        <v>40</v>
      </c>
      <c r="C168" s="30">
        <v>4210011656603</v>
      </c>
      <c r="D168" s="30" t="s">
        <v>542</v>
      </c>
      <c r="E168" s="31" t="s">
        <v>543</v>
      </c>
      <c r="F168" s="32">
        <v>38.49</v>
      </c>
      <c r="G168" s="66" t="s">
        <v>12</v>
      </c>
    </row>
    <row r="169" spans="1:8" x14ac:dyDescent="0.25">
      <c r="A169" s="67" t="s">
        <v>544</v>
      </c>
      <c r="B169" s="53" t="s">
        <v>40</v>
      </c>
      <c r="C169" s="30">
        <v>4210011671123</v>
      </c>
      <c r="D169" s="30" t="s">
        <v>545</v>
      </c>
      <c r="E169" s="31" t="s">
        <v>546</v>
      </c>
      <c r="F169" s="32">
        <v>57.04</v>
      </c>
      <c r="G169" s="66" t="s">
        <v>12</v>
      </c>
    </row>
    <row r="170" spans="1:8" x14ac:dyDescent="0.25">
      <c r="A170" s="67" t="s">
        <v>547</v>
      </c>
      <c r="B170" s="53" t="s">
        <v>40</v>
      </c>
      <c r="C170" s="30">
        <v>4210000852291</v>
      </c>
      <c r="D170" s="30" t="s">
        <v>548</v>
      </c>
      <c r="E170" s="31" t="s">
        <v>549</v>
      </c>
      <c r="F170" s="32">
        <v>8.64</v>
      </c>
      <c r="G170" s="66" t="s">
        <v>12</v>
      </c>
      <c r="H170" s="29"/>
    </row>
    <row r="171" spans="1:8" x14ac:dyDescent="0.25">
      <c r="A171" s="67" t="s">
        <v>550</v>
      </c>
      <c r="B171" s="53" t="s">
        <v>40</v>
      </c>
      <c r="C171" s="30">
        <v>4210001818872</v>
      </c>
      <c r="D171" s="30" t="s">
        <v>551</v>
      </c>
      <c r="E171" s="31" t="s">
        <v>552</v>
      </c>
      <c r="F171" s="32">
        <v>8.33</v>
      </c>
      <c r="G171" s="66" t="s">
        <v>12</v>
      </c>
      <c r="H171" s="29"/>
    </row>
    <row r="172" spans="1:8" x14ac:dyDescent="0.25">
      <c r="A172" s="67" t="s">
        <v>553</v>
      </c>
      <c r="B172" s="53" t="s">
        <v>40</v>
      </c>
      <c r="C172" s="30">
        <v>4210006401892</v>
      </c>
      <c r="D172" s="30" t="s">
        <v>554</v>
      </c>
      <c r="E172" s="31" t="s">
        <v>555</v>
      </c>
      <c r="F172" s="32">
        <v>151.16</v>
      </c>
      <c r="G172" s="66" t="s">
        <v>12</v>
      </c>
      <c r="H172" s="29"/>
    </row>
    <row r="173" spans="1:8" x14ac:dyDescent="0.25">
      <c r="A173" s="68" t="s">
        <v>556</v>
      </c>
      <c r="B173" s="53" t="s">
        <v>44</v>
      </c>
      <c r="C173" s="35">
        <v>8465015034484</v>
      </c>
      <c r="D173" s="30" t="s">
        <v>557</v>
      </c>
      <c r="E173" s="31" t="s">
        <v>558</v>
      </c>
      <c r="F173" s="32">
        <v>153.13999999999999</v>
      </c>
      <c r="G173" s="66" t="s">
        <v>12</v>
      </c>
      <c r="H173" s="29"/>
    </row>
    <row r="174" spans="1:8" x14ac:dyDescent="0.25">
      <c r="A174" s="68" t="s">
        <v>559</v>
      </c>
      <c r="B174" s="53" t="s">
        <v>44</v>
      </c>
      <c r="C174" s="35">
        <v>8465015034488</v>
      </c>
      <c r="D174" s="30" t="s">
        <v>560</v>
      </c>
      <c r="E174" s="31" t="s">
        <v>561</v>
      </c>
      <c r="F174" s="32">
        <v>503.48</v>
      </c>
      <c r="G174" s="66" t="s">
        <v>12</v>
      </c>
      <c r="H174" s="29"/>
    </row>
    <row r="175" spans="1:8" x14ac:dyDescent="0.25">
      <c r="A175" s="68" t="s">
        <v>562</v>
      </c>
      <c r="B175" s="53"/>
      <c r="C175" s="35">
        <v>8465016476670</v>
      </c>
      <c r="D175" s="30"/>
      <c r="E175" s="31" t="s">
        <v>563</v>
      </c>
      <c r="F175" s="32">
        <v>116.62</v>
      </c>
      <c r="G175" s="66" t="s">
        <v>12</v>
      </c>
      <c r="H175" s="29"/>
    </row>
    <row r="176" spans="1:8" x14ac:dyDescent="0.25">
      <c r="A176" s="68" t="s">
        <v>564</v>
      </c>
      <c r="B176" s="53" t="s">
        <v>44</v>
      </c>
      <c r="C176" s="35">
        <v>8465001286928</v>
      </c>
      <c r="D176" s="30" t="s">
        <v>565</v>
      </c>
      <c r="E176" s="31" t="s">
        <v>566</v>
      </c>
      <c r="F176" s="32">
        <v>10.87</v>
      </c>
      <c r="G176" s="66" t="s">
        <v>12</v>
      </c>
      <c r="H176" s="29"/>
    </row>
    <row r="177" spans="1:8" x14ac:dyDescent="0.25">
      <c r="A177" s="68" t="s">
        <v>567</v>
      </c>
      <c r="B177" s="53" t="s">
        <v>44</v>
      </c>
      <c r="C177" s="35">
        <v>8415015916932</v>
      </c>
      <c r="D177" s="30" t="s">
        <v>568</v>
      </c>
      <c r="E177" s="31" t="s">
        <v>569</v>
      </c>
      <c r="F177" s="32">
        <v>116.08</v>
      </c>
      <c r="G177" s="66" t="s">
        <v>166</v>
      </c>
      <c r="H177" s="29"/>
    </row>
    <row r="178" spans="1:8" x14ac:dyDescent="0.25">
      <c r="A178" s="68" t="s">
        <v>570</v>
      </c>
      <c r="B178" s="53" t="s">
        <v>44</v>
      </c>
      <c r="C178" s="35">
        <v>8415015916925</v>
      </c>
      <c r="D178" s="30" t="s">
        <v>571</v>
      </c>
      <c r="E178" s="31" t="s">
        <v>572</v>
      </c>
      <c r="F178" s="32">
        <v>116.08</v>
      </c>
      <c r="G178" s="66" t="s">
        <v>166</v>
      </c>
      <c r="H178" s="29"/>
    </row>
    <row r="179" spans="1:8" x14ac:dyDescent="0.25">
      <c r="A179" s="68" t="s">
        <v>573</v>
      </c>
      <c r="B179" s="53" t="s">
        <v>44</v>
      </c>
      <c r="C179" s="35">
        <v>8415014642282</v>
      </c>
      <c r="D179" s="30" t="s">
        <v>574</v>
      </c>
      <c r="E179" s="31" t="s">
        <v>575</v>
      </c>
      <c r="F179" s="32">
        <v>116.08</v>
      </c>
      <c r="G179" s="66" t="s">
        <v>166</v>
      </c>
      <c r="H179" s="29"/>
    </row>
    <row r="180" spans="1:8" x14ac:dyDescent="0.25">
      <c r="A180" s="68" t="s">
        <v>576</v>
      </c>
      <c r="B180" s="53" t="s">
        <v>44</v>
      </c>
      <c r="C180" s="35">
        <v>8415014644242</v>
      </c>
      <c r="D180" s="30" t="s">
        <v>577</v>
      </c>
      <c r="E180" s="31" t="s">
        <v>578</v>
      </c>
      <c r="F180" s="32">
        <v>116.08</v>
      </c>
      <c r="G180" s="66" t="s">
        <v>166</v>
      </c>
      <c r="H180" s="29"/>
    </row>
    <row r="181" spans="1:8" x14ac:dyDescent="0.25">
      <c r="A181" s="68" t="s">
        <v>579</v>
      </c>
      <c r="B181" s="53" t="s">
        <v>44</v>
      </c>
      <c r="C181" s="35">
        <v>8415015374986</v>
      </c>
      <c r="D181" s="30" t="s">
        <v>580</v>
      </c>
      <c r="E181" s="31" t="s">
        <v>581</v>
      </c>
      <c r="F181" s="32">
        <v>116.08</v>
      </c>
      <c r="G181" s="66" t="s">
        <v>166</v>
      </c>
      <c r="H181" s="29"/>
    </row>
    <row r="182" spans="1:8" x14ac:dyDescent="0.25">
      <c r="A182" s="68" t="s">
        <v>582</v>
      </c>
      <c r="B182" s="53" t="s">
        <v>44</v>
      </c>
      <c r="C182" s="35">
        <v>8415014643672</v>
      </c>
      <c r="D182" s="30" t="s">
        <v>583</v>
      </c>
      <c r="E182" s="31" t="s">
        <v>584</v>
      </c>
      <c r="F182" s="32">
        <v>116.08</v>
      </c>
      <c r="G182" s="66" t="s">
        <v>166</v>
      </c>
      <c r="H182" s="29"/>
    </row>
    <row r="183" spans="1:8" x14ac:dyDescent="0.25">
      <c r="A183" s="68" t="s">
        <v>585</v>
      </c>
      <c r="B183" s="53" t="s">
        <v>44</v>
      </c>
      <c r="C183" s="35">
        <v>8415014644247</v>
      </c>
      <c r="D183" s="30" t="s">
        <v>586</v>
      </c>
      <c r="E183" s="31" t="s">
        <v>587</v>
      </c>
      <c r="F183" s="32">
        <v>116.08</v>
      </c>
      <c r="G183" s="66" t="s">
        <v>166</v>
      </c>
      <c r="H183" s="29"/>
    </row>
    <row r="184" spans="1:8" x14ac:dyDescent="0.25">
      <c r="A184" s="68" t="s">
        <v>588</v>
      </c>
      <c r="B184" s="53" t="s">
        <v>44</v>
      </c>
      <c r="C184" s="35">
        <v>8415015374982</v>
      </c>
      <c r="D184" s="30" t="s">
        <v>589</v>
      </c>
      <c r="E184" s="31" t="s">
        <v>590</v>
      </c>
      <c r="F184" s="32">
        <v>116.08</v>
      </c>
      <c r="G184" s="66" t="s">
        <v>166</v>
      </c>
      <c r="H184" s="29"/>
    </row>
    <row r="185" spans="1:8" x14ac:dyDescent="0.25">
      <c r="A185" s="68" t="s">
        <v>591</v>
      </c>
      <c r="B185" s="53" t="s">
        <v>44</v>
      </c>
      <c r="C185" s="35">
        <v>8415014643671</v>
      </c>
      <c r="D185" s="30" t="s">
        <v>592</v>
      </c>
      <c r="E185" s="31" t="s">
        <v>593</v>
      </c>
      <c r="F185" s="32">
        <v>116.08</v>
      </c>
      <c r="G185" s="66" t="s">
        <v>166</v>
      </c>
      <c r="H185" s="29"/>
    </row>
    <row r="186" spans="1:8" x14ac:dyDescent="0.25">
      <c r="A186" s="68" t="s">
        <v>594</v>
      </c>
      <c r="B186" s="53" t="s">
        <v>44</v>
      </c>
      <c r="C186" s="35">
        <v>8415014644244</v>
      </c>
      <c r="D186" s="30" t="s">
        <v>595</v>
      </c>
      <c r="E186" s="31" t="s">
        <v>596</v>
      </c>
      <c r="F186" s="32">
        <v>116.08</v>
      </c>
      <c r="G186" s="66" t="s">
        <v>166</v>
      </c>
      <c r="H186" s="29"/>
    </row>
    <row r="187" spans="1:8" x14ac:dyDescent="0.25">
      <c r="A187" s="68" t="s">
        <v>597</v>
      </c>
      <c r="B187" s="53" t="s">
        <v>44</v>
      </c>
      <c r="C187" s="35">
        <v>8415015374983</v>
      </c>
      <c r="D187" s="30" t="s">
        <v>598</v>
      </c>
      <c r="E187" s="31" t="s">
        <v>599</v>
      </c>
      <c r="F187" s="32">
        <v>116.08</v>
      </c>
      <c r="G187" s="66" t="s">
        <v>166</v>
      </c>
      <c r="H187" s="29"/>
    </row>
    <row r="188" spans="1:8" x14ac:dyDescent="0.25">
      <c r="A188" s="68" t="s">
        <v>600</v>
      </c>
      <c r="B188" s="53" t="s">
        <v>44</v>
      </c>
      <c r="C188" s="35">
        <v>8415014643676</v>
      </c>
      <c r="D188" s="30" t="s">
        <v>601</v>
      </c>
      <c r="E188" s="31" t="s">
        <v>602</v>
      </c>
      <c r="F188" s="32">
        <v>116.08</v>
      </c>
      <c r="G188" s="66" t="s">
        <v>166</v>
      </c>
      <c r="H188" s="29"/>
    </row>
    <row r="189" spans="1:8" x14ac:dyDescent="0.25">
      <c r="A189" s="68" t="s">
        <v>603</v>
      </c>
      <c r="B189" s="53" t="s">
        <v>44</v>
      </c>
      <c r="C189" s="35">
        <v>8415014644248</v>
      </c>
      <c r="D189" s="30" t="s">
        <v>604</v>
      </c>
      <c r="E189" s="31" t="s">
        <v>605</v>
      </c>
      <c r="F189" s="32">
        <v>116.08</v>
      </c>
      <c r="G189" s="66" t="s">
        <v>166</v>
      </c>
      <c r="H189" s="29"/>
    </row>
    <row r="190" spans="1:8" x14ac:dyDescent="0.25">
      <c r="A190" s="68" t="s">
        <v>606</v>
      </c>
      <c r="B190" s="53" t="s">
        <v>44</v>
      </c>
      <c r="C190" s="35">
        <v>8415015374985</v>
      </c>
      <c r="D190" s="30" t="s">
        <v>607</v>
      </c>
      <c r="E190" s="31" t="s">
        <v>608</v>
      </c>
      <c r="F190" s="32">
        <v>116.08</v>
      </c>
      <c r="G190" s="66" t="s">
        <v>166</v>
      </c>
      <c r="H190" s="29"/>
    </row>
    <row r="191" spans="1:8" x14ac:dyDescent="0.25">
      <c r="A191" s="68" t="s">
        <v>609</v>
      </c>
      <c r="B191" s="53" t="s">
        <v>44</v>
      </c>
      <c r="C191" s="35">
        <v>8415014643677</v>
      </c>
      <c r="D191" s="30" t="s">
        <v>610</v>
      </c>
      <c r="E191" s="31" t="s">
        <v>611</v>
      </c>
      <c r="F191" s="32">
        <v>116.08</v>
      </c>
      <c r="G191" s="66" t="s">
        <v>166</v>
      </c>
      <c r="H191" s="29"/>
    </row>
    <row r="192" spans="1:8" x14ac:dyDescent="0.25">
      <c r="A192" s="68" t="s">
        <v>612</v>
      </c>
      <c r="B192" s="53" t="s">
        <v>44</v>
      </c>
      <c r="C192" s="35">
        <v>8415014645742</v>
      </c>
      <c r="D192" s="30" t="s">
        <v>613</v>
      </c>
      <c r="E192" s="31" t="s">
        <v>614</v>
      </c>
      <c r="F192" s="32">
        <v>116.08</v>
      </c>
      <c r="G192" s="66" t="s">
        <v>166</v>
      </c>
      <c r="H192" s="29"/>
    </row>
    <row r="193" spans="1:8" x14ac:dyDescent="0.25">
      <c r="A193" s="68" t="s">
        <v>615</v>
      </c>
      <c r="B193" s="53" t="s">
        <v>44</v>
      </c>
      <c r="C193" s="35">
        <v>8415015375677</v>
      </c>
      <c r="D193" s="30" t="s">
        <v>616</v>
      </c>
      <c r="E193" s="31" t="s">
        <v>617</v>
      </c>
      <c r="F193" s="32">
        <v>116.08</v>
      </c>
      <c r="G193" s="66" t="s">
        <v>166</v>
      </c>
      <c r="H193" s="29"/>
    </row>
    <row r="194" spans="1:8" x14ac:dyDescent="0.25">
      <c r="A194" s="68" t="s">
        <v>618</v>
      </c>
      <c r="B194" s="53" t="s">
        <v>44</v>
      </c>
      <c r="C194" s="35">
        <v>8415014643678</v>
      </c>
      <c r="D194" s="30" t="s">
        <v>619</v>
      </c>
      <c r="E194" s="31" t="s">
        <v>620</v>
      </c>
      <c r="F194" s="32">
        <v>116.08</v>
      </c>
      <c r="G194" s="66" t="s">
        <v>166</v>
      </c>
      <c r="H194" s="29"/>
    </row>
    <row r="195" spans="1:8" x14ac:dyDescent="0.25">
      <c r="A195" s="68" t="s">
        <v>621</v>
      </c>
      <c r="B195" s="53" t="s">
        <v>44</v>
      </c>
      <c r="C195" s="35">
        <v>8415014645621</v>
      </c>
      <c r="D195" s="30" t="s">
        <v>622</v>
      </c>
      <c r="E195" s="31" t="s">
        <v>623</v>
      </c>
      <c r="F195" s="32">
        <v>116.08</v>
      </c>
      <c r="G195" s="66" t="s">
        <v>166</v>
      </c>
      <c r="H195" s="29"/>
    </row>
    <row r="196" spans="1:8" x14ac:dyDescent="0.25">
      <c r="A196" s="68" t="s">
        <v>624</v>
      </c>
      <c r="B196" s="53" t="s">
        <v>44</v>
      </c>
      <c r="C196" s="35">
        <v>8415015375681</v>
      </c>
      <c r="D196" s="30" t="s">
        <v>625</v>
      </c>
      <c r="E196" s="31" t="s">
        <v>626</v>
      </c>
      <c r="F196" s="32">
        <v>116.08</v>
      </c>
      <c r="G196" s="66" t="s">
        <v>166</v>
      </c>
      <c r="H196" s="29"/>
    </row>
    <row r="197" spans="1:8" x14ac:dyDescent="0.25">
      <c r="A197" s="68" t="s">
        <v>627</v>
      </c>
      <c r="B197" s="53" t="s">
        <v>44</v>
      </c>
      <c r="C197" s="35">
        <v>8415014643673</v>
      </c>
      <c r="D197" s="30" t="s">
        <v>628</v>
      </c>
      <c r="E197" s="31" t="s">
        <v>629</v>
      </c>
      <c r="F197" s="32">
        <v>116.08</v>
      </c>
      <c r="G197" s="66" t="s">
        <v>166</v>
      </c>
      <c r="H197" s="29"/>
    </row>
    <row r="198" spans="1:8" x14ac:dyDescent="0.25">
      <c r="A198" s="68" t="s">
        <v>630</v>
      </c>
      <c r="B198" s="53" t="s">
        <v>44</v>
      </c>
      <c r="C198" s="35">
        <v>8415014645624</v>
      </c>
      <c r="D198" s="30" t="s">
        <v>631</v>
      </c>
      <c r="E198" s="31" t="s">
        <v>632</v>
      </c>
      <c r="F198" s="32">
        <v>116.08</v>
      </c>
      <c r="G198" s="66" t="s">
        <v>166</v>
      </c>
      <c r="H198" s="29"/>
    </row>
    <row r="199" spans="1:8" x14ac:dyDescent="0.25">
      <c r="A199" s="68" t="s">
        <v>633</v>
      </c>
      <c r="B199" s="53" t="s">
        <v>44</v>
      </c>
      <c r="C199" s="35">
        <v>8415015375678</v>
      </c>
      <c r="D199" s="30" t="s">
        <v>634</v>
      </c>
      <c r="E199" s="31" t="s">
        <v>635</v>
      </c>
      <c r="F199" s="32">
        <v>116.08</v>
      </c>
      <c r="G199" s="66" t="s">
        <v>166</v>
      </c>
      <c r="H199" s="29"/>
    </row>
    <row r="200" spans="1:8" x14ac:dyDescent="0.25">
      <c r="A200" s="68" t="s">
        <v>636</v>
      </c>
      <c r="B200" s="53" t="s">
        <v>44</v>
      </c>
      <c r="C200" s="35">
        <v>8415014643675</v>
      </c>
      <c r="D200" s="30" t="s">
        <v>637</v>
      </c>
      <c r="E200" s="31" t="s">
        <v>638</v>
      </c>
      <c r="F200" s="32">
        <v>116.08</v>
      </c>
      <c r="G200" s="66" t="s">
        <v>166</v>
      </c>
      <c r="H200" s="29"/>
    </row>
    <row r="201" spans="1:8" x14ac:dyDescent="0.25">
      <c r="A201" s="68" t="s">
        <v>639</v>
      </c>
      <c r="B201" s="53" t="s">
        <v>44</v>
      </c>
      <c r="C201" s="35">
        <v>8415014645645</v>
      </c>
      <c r="D201" s="30" t="s">
        <v>640</v>
      </c>
      <c r="E201" s="31" t="s">
        <v>641</v>
      </c>
      <c r="F201" s="32">
        <v>116.08</v>
      </c>
      <c r="G201" s="66" t="s">
        <v>166</v>
      </c>
      <c r="H201" s="29"/>
    </row>
    <row r="202" spans="1:8" x14ac:dyDescent="0.25">
      <c r="A202" s="68" t="s">
        <v>642</v>
      </c>
      <c r="B202" s="53" t="s">
        <v>44</v>
      </c>
      <c r="C202" s="35">
        <v>8415015375679</v>
      </c>
      <c r="D202" s="30" t="s">
        <v>643</v>
      </c>
      <c r="E202" s="31" t="s">
        <v>644</v>
      </c>
      <c r="F202" s="32">
        <v>116.08</v>
      </c>
      <c r="G202" s="66" t="s">
        <v>166</v>
      </c>
      <c r="H202" s="29"/>
    </row>
    <row r="203" spans="1:8" x14ac:dyDescent="0.25">
      <c r="A203" s="68" t="s">
        <v>645</v>
      </c>
      <c r="B203" s="53" t="s">
        <v>44</v>
      </c>
      <c r="C203" s="35">
        <v>8415015374981</v>
      </c>
      <c r="D203" s="30" t="s">
        <v>646</v>
      </c>
      <c r="E203" s="31" t="s">
        <v>647</v>
      </c>
      <c r="F203" s="32">
        <v>116.08</v>
      </c>
      <c r="G203" s="66" t="s">
        <v>166</v>
      </c>
      <c r="H203" s="29"/>
    </row>
    <row r="204" spans="1:8" x14ac:dyDescent="0.25">
      <c r="A204" s="68" t="s">
        <v>648</v>
      </c>
      <c r="B204" s="53" t="s">
        <v>44</v>
      </c>
      <c r="C204" s="35">
        <v>8415015374984</v>
      </c>
      <c r="D204" s="30" t="s">
        <v>649</v>
      </c>
      <c r="E204" s="31" t="s">
        <v>650</v>
      </c>
      <c r="F204" s="32">
        <v>116.08</v>
      </c>
      <c r="G204" s="66" t="s">
        <v>166</v>
      </c>
      <c r="H204" s="29"/>
    </row>
    <row r="205" spans="1:8" x14ac:dyDescent="0.25">
      <c r="A205" s="68" t="s">
        <v>651</v>
      </c>
      <c r="B205" s="53" t="s">
        <v>44</v>
      </c>
      <c r="C205" s="35">
        <v>8415015375680</v>
      </c>
      <c r="D205" s="30" t="s">
        <v>652</v>
      </c>
      <c r="E205" s="31" t="s">
        <v>653</v>
      </c>
      <c r="F205" s="32">
        <v>116.08</v>
      </c>
      <c r="G205" s="66" t="s">
        <v>166</v>
      </c>
      <c r="H205" s="29"/>
    </row>
    <row r="206" spans="1:8" x14ac:dyDescent="0.25">
      <c r="A206" s="132">
        <v>2954</v>
      </c>
      <c r="B206" s="53" t="s">
        <v>44</v>
      </c>
      <c r="C206" s="35">
        <v>8415015916926</v>
      </c>
      <c r="D206" s="30" t="s">
        <v>654</v>
      </c>
      <c r="E206" s="31" t="s">
        <v>655</v>
      </c>
      <c r="F206" s="32">
        <v>148.88</v>
      </c>
      <c r="G206" s="66" t="s">
        <v>166</v>
      </c>
      <c r="H206" s="29"/>
    </row>
    <row r="207" spans="1:8" x14ac:dyDescent="0.25">
      <c r="A207" s="68" t="s">
        <v>656</v>
      </c>
      <c r="B207" s="53" t="s">
        <v>44</v>
      </c>
      <c r="C207" s="35">
        <v>8415015916928</v>
      </c>
      <c r="D207" s="30" t="s">
        <v>657</v>
      </c>
      <c r="E207" s="31" t="s">
        <v>658</v>
      </c>
      <c r="F207" s="32">
        <v>148.88</v>
      </c>
      <c r="G207" s="66" t="s">
        <v>166</v>
      </c>
      <c r="H207" s="29"/>
    </row>
    <row r="208" spans="1:8" x14ac:dyDescent="0.25">
      <c r="A208" s="68" t="s">
        <v>659</v>
      </c>
      <c r="B208" s="53" t="s">
        <v>44</v>
      </c>
      <c r="C208" s="35">
        <v>8415015593545</v>
      </c>
      <c r="D208" s="30" t="s">
        <v>660</v>
      </c>
      <c r="E208" s="31" t="s">
        <v>661</v>
      </c>
      <c r="F208" s="32">
        <v>148.88</v>
      </c>
      <c r="G208" s="66" t="s">
        <v>166</v>
      </c>
      <c r="H208" s="29"/>
    </row>
    <row r="209" spans="1:8" x14ac:dyDescent="0.25">
      <c r="A209" s="68" t="s">
        <v>662</v>
      </c>
      <c r="B209" s="53" t="s">
        <v>44</v>
      </c>
      <c r="C209" s="35">
        <v>8415015593540</v>
      </c>
      <c r="D209" s="30" t="s">
        <v>663</v>
      </c>
      <c r="E209" s="31" t="s">
        <v>664</v>
      </c>
      <c r="F209" s="32">
        <v>148.88</v>
      </c>
      <c r="G209" s="66" t="s">
        <v>166</v>
      </c>
      <c r="H209" s="29"/>
    </row>
    <row r="210" spans="1:8" x14ac:dyDescent="0.25">
      <c r="A210" s="68" t="s">
        <v>665</v>
      </c>
      <c r="B210" s="53" t="s">
        <v>44</v>
      </c>
      <c r="C210" s="35">
        <v>8415015593542</v>
      </c>
      <c r="D210" s="30" t="s">
        <v>666</v>
      </c>
      <c r="E210" s="31" t="s">
        <v>667</v>
      </c>
      <c r="F210" s="32">
        <v>148.88</v>
      </c>
      <c r="G210" s="66" t="s">
        <v>166</v>
      </c>
      <c r="H210" s="29"/>
    </row>
    <row r="211" spans="1:8" x14ac:dyDescent="0.25">
      <c r="A211" s="68" t="s">
        <v>668</v>
      </c>
      <c r="B211" s="53" t="s">
        <v>44</v>
      </c>
      <c r="C211" s="35">
        <v>8415015593543</v>
      </c>
      <c r="D211" s="30" t="s">
        <v>669</v>
      </c>
      <c r="E211" s="31" t="s">
        <v>670</v>
      </c>
      <c r="F211" s="32">
        <v>148.88</v>
      </c>
      <c r="G211" s="66" t="s">
        <v>166</v>
      </c>
      <c r="H211" s="29"/>
    </row>
    <row r="212" spans="1:8" x14ac:dyDescent="0.25">
      <c r="A212" s="68" t="s">
        <v>671</v>
      </c>
      <c r="B212" s="53" t="s">
        <v>44</v>
      </c>
      <c r="C212" s="35">
        <v>8415015593549</v>
      </c>
      <c r="D212" s="30" t="s">
        <v>672</v>
      </c>
      <c r="E212" s="31" t="s">
        <v>673</v>
      </c>
      <c r="F212" s="32">
        <v>148.88</v>
      </c>
      <c r="G212" s="66" t="s">
        <v>166</v>
      </c>
      <c r="H212" s="29"/>
    </row>
    <row r="213" spans="1:8" x14ac:dyDescent="0.25">
      <c r="A213" s="68" t="s">
        <v>674</v>
      </c>
      <c r="B213" s="53" t="s">
        <v>44</v>
      </c>
      <c r="C213" s="35">
        <v>8415015593544</v>
      </c>
      <c r="D213" s="30" t="s">
        <v>675</v>
      </c>
      <c r="E213" s="31" t="s">
        <v>676</v>
      </c>
      <c r="F213" s="32">
        <v>148.88</v>
      </c>
      <c r="G213" s="66" t="s">
        <v>166</v>
      </c>
      <c r="H213" s="29"/>
    </row>
    <row r="214" spans="1:8" x14ac:dyDescent="0.25">
      <c r="A214" s="68" t="s">
        <v>677</v>
      </c>
      <c r="B214" s="53" t="s">
        <v>44</v>
      </c>
      <c r="C214" s="35">
        <v>8415016193409</v>
      </c>
      <c r="D214" s="30" t="s">
        <v>678</v>
      </c>
      <c r="E214" s="31" t="s">
        <v>679</v>
      </c>
      <c r="F214" s="32">
        <v>148.88</v>
      </c>
      <c r="G214" s="66" t="s">
        <v>166</v>
      </c>
      <c r="H214" s="29"/>
    </row>
    <row r="215" spans="1:8" x14ac:dyDescent="0.25">
      <c r="A215" s="68" t="s">
        <v>680</v>
      </c>
      <c r="B215" s="53" t="s">
        <v>44</v>
      </c>
      <c r="C215" s="35">
        <v>8415015593541</v>
      </c>
      <c r="D215" s="30" t="s">
        <v>681</v>
      </c>
      <c r="E215" s="31" t="s">
        <v>682</v>
      </c>
      <c r="F215" s="32">
        <v>148.88</v>
      </c>
      <c r="G215" s="66" t="s">
        <v>166</v>
      </c>
      <c r="H215" s="29"/>
    </row>
    <row r="216" spans="1:8" x14ac:dyDescent="0.25">
      <c r="A216" s="68" t="s">
        <v>683</v>
      </c>
      <c r="B216" s="53" t="s">
        <v>44</v>
      </c>
      <c r="C216" s="35">
        <v>8415015593547</v>
      </c>
      <c r="D216" s="30" t="s">
        <v>684</v>
      </c>
      <c r="E216" s="31" t="s">
        <v>685</v>
      </c>
      <c r="F216" s="32">
        <v>148.88</v>
      </c>
      <c r="G216" s="66" t="s">
        <v>166</v>
      </c>
      <c r="H216" s="29"/>
    </row>
    <row r="217" spans="1:8" x14ac:dyDescent="0.25">
      <c r="A217" s="68" t="s">
        <v>686</v>
      </c>
      <c r="B217" s="53" t="s">
        <v>44</v>
      </c>
      <c r="C217" s="35">
        <v>8415016193413</v>
      </c>
      <c r="D217" s="30" t="s">
        <v>687</v>
      </c>
      <c r="E217" s="31" t="s">
        <v>688</v>
      </c>
      <c r="F217" s="32">
        <v>148.88</v>
      </c>
      <c r="G217" s="66" t="s">
        <v>166</v>
      </c>
      <c r="H217" s="29"/>
    </row>
    <row r="218" spans="1:8" x14ac:dyDescent="0.25">
      <c r="A218" s="68" t="s">
        <v>689</v>
      </c>
      <c r="B218" s="53" t="s">
        <v>44</v>
      </c>
      <c r="C218" s="35">
        <v>8415015593546</v>
      </c>
      <c r="D218" s="30" t="s">
        <v>690</v>
      </c>
      <c r="E218" s="31" t="s">
        <v>691</v>
      </c>
      <c r="F218" s="32">
        <v>148.88</v>
      </c>
      <c r="G218" s="66" t="s">
        <v>166</v>
      </c>
      <c r="H218" s="29"/>
    </row>
    <row r="219" spans="1:8" x14ac:dyDescent="0.25">
      <c r="A219" s="68" t="s">
        <v>692</v>
      </c>
      <c r="B219" s="53" t="s">
        <v>44</v>
      </c>
      <c r="C219" s="35">
        <v>8415015593548</v>
      </c>
      <c r="D219" s="30" t="s">
        <v>693</v>
      </c>
      <c r="E219" s="31" t="s">
        <v>694</v>
      </c>
      <c r="F219" s="32">
        <v>148.88</v>
      </c>
      <c r="G219" s="66" t="s">
        <v>166</v>
      </c>
      <c r="H219" s="29"/>
    </row>
    <row r="220" spans="1:8" x14ac:dyDescent="0.25">
      <c r="A220" s="68" t="s">
        <v>695</v>
      </c>
      <c r="B220" s="53" t="s">
        <v>44</v>
      </c>
      <c r="C220" s="35">
        <v>8415016193414</v>
      </c>
      <c r="D220" s="30" t="s">
        <v>696</v>
      </c>
      <c r="E220" s="31" t="s">
        <v>697</v>
      </c>
      <c r="F220" s="32">
        <v>148.88</v>
      </c>
      <c r="G220" s="66" t="s">
        <v>166</v>
      </c>
      <c r="H220" s="29"/>
    </row>
    <row r="221" spans="1:8" x14ac:dyDescent="0.25">
      <c r="A221" s="68" t="s">
        <v>698</v>
      </c>
      <c r="B221" s="53" t="s">
        <v>44</v>
      </c>
      <c r="C221" s="35">
        <v>8415015916929</v>
      </c>
      <c r="D221" s="30" t="s">
        <v>699</v>
      </c>
      <c r="E221" s="31" t="s">
        <v>700</v>
      </c>
      <c r="F221" s="32">
        <v>148.88</v>
      </c>
      <c r="G221" s="66" t="s">
        <v>166</v>
      </c>
      <c r="H221" s="29"/>
    </row>
    <row r="222" spans="1:8" x14ac:dyDescent="0.25">
      <c r="A222" s="68" t="s">
        <v>701</v>
      </c>
      <c r="B222" s="53" t="s">
        <v>44</v>
      </c>
      <c r="C222" s="35">
        <v>8415015916933</v>
      </c>
      <c r="D222" s="30" t="s">
        <v>702</v>
      </c>
      <c r="E222" s="31" t="s">
        <v>703</v>
      </c>
      <c r="F222" s="32">
        <v>148.88</v>
      </c>
      <c r="G222" s="66" t="s">
        <v>166</v>
      </c>
      <c r="H222" s="29"/>
    </row>
    <row r="223" spans="1:8" x14ac:dyDescent="0.25">
      <c r="A223" s="68" t="s">
        <v>704</v>
      </c>
      <c r="B223" s="53" t="s">
        <v>44</v>
      </c>
      <c r="C223" s="35">
        <v>8415016193415</v>
      </c>
      <c r="D223" s="30" t="s">
        <v>705</v>
      </c>
      <c r="E223" s="31" t="s">
        <v>706</v>
      </c>
      <c r="F223" s="32">
        <v>148.88</v>
      </c>
      <c r="G223" s="66" t="s">
        <v>166</v>
      </c>
      <c r="H223" s="29"/>
    </row>
    <row r="224" spans="1:8" x14ac:dyDescent="0.25">
      <c r="A224" s="68" t="s">
        <v>707</v>
      </c>
      <c r="B224" s="53" t="s">
        <v>44</v>
      </c>
      <c r="C224" s="35">
        <v>8415015916930</v>
      </c>
      <c r="D224" s="30" t="s">
        <v>708</v>
      </c>
      <c r="E224" s="31" t="s">
        <v>709</v>
      </c>
      <c r="F224" s="32">
        <v>148.88</v>
      </c>
      <c r="G224" s="66" t="s">
        <v>166</v>
      </c>
      <c r="H224" s="29"/>
    </row>
    <row r="225" spans="1:8" x14ac:dyDescent="0.25">
      <c r="A225" s="68" t="s">
        <v>710</v>
      </c>
      <c r="B225" s="53" t="s">
        <v>44</v>
      </c>
      <c r="C225" s="35">
        <v>8415015916934</v>
      </c>
      <c r="D225" s="30" t="s">
        <v>711</v>
      </c>
      <c r="E225" s="31" t="s">
        <v>712</v>
      </c>
      <c r="F225" s="32">
        <v>148.88</v>
      </c>
      <c r="G225" s="66" t="s">
        <v>166</v>
      </c>
      <c r="H225" s="29"/>
    </row>
    <row r="226" spans="1:8" x14ac:dyDescent="0.25">
      <c r="A226" s="70" t="s">
        <v>713</v>
      </c>
      <c r="B226" s="53" t="s">
        <v>319</v>
      </c>
      <c r="C226" s="33">
        <v>6515001376345</v>
      </c>
      <c r="D226" s="30" t="s">
        <v>714</v>
      </c>
      <c r="E226" s="31" t="s">
        <v>715</v>
      </c>
      <c r="F226" s="32">
        <v>65.91</v>
      </c>
      <c r="G226" s="71" t="s">
        <v>59</v>
      </c>
      <c r="H226" s="29"/>
    </row>
    <row r="227" spans="1:8" x14ac:dyDescent="0.25">
      <c r="A227" s="68" t="s">
        <v>716</v>
      </c>
      <c r="B227" s="53" t="s">
        <v>44</v>
      </c>
      <c r="C227" s="35">
        <v>8340011075694</v>
      </c>
      <c r="D227" s="30" t="s">
        <v>717</v>
      </c>
      <c r="E227" s="37" t="s">
        <v>718</v>
      </c>
      <c r="F227" s="32">
        <v>191.48</v>
      </c>
      <c r="G227" s="66" t="s">
        <v>12</v>
      </c>
      <c r="H227" s="29"/>
    </row>
    <row r="228" spans="1:8" x14ac:dyDescent="0.25">
      <c r="A228" s="67" t="s">
        <v>719</v>
      </c>
      <c r="B228" s="53" t="s">
        <v>44</v>
      </c>
      <c r="C228" s="30">
        <v>8340007536574</v>
      </c>
      <c r="D228" s="30" t="s">
        <v>720</v>
      </c>
      <c r="E228" s="38" t="s">
        <v>721</v>
      </c>
      <c r="F228" s="32">
        <v>63.33</v>
      </c>
      <c r="G228" s="66" t="s">
        <v>12</v>
      </c>
      <c r="H228" s="29"/>
    </row>
    <row r="229" spans="1:8" x14ac:dyDescent="0.25">
      <c r="A229" s="67" t="s">
        <v>722</v>
      </c>
      <c r="B229" s="53" t="s">
        <v>319</v>
      </c>
      <c r="C229" s="30">
        <v>6515013767247</v>
      </c>
      <c r="D229" s="30" t="s">
        <v>723</v>
      </c>
      <c r="E229" s="31" t="s">
        <v>724</v>
      </c>
      <c r="F229" s="32">
        <v>54.94</v>
      </c>
      <c r="G229" s="66" t="s">
        <v>80</v>
      </c>
      <c r="H229" s="29"/>
    </row>
    <row r="230" spans="1:8" x14ac:dyDescent="0.25">
      <c r="A230" s="67" t="s">
        <v>725</v>
      </c>
      <c r="B230" s="53" t="s">
        <v>319</v>
      </c>
      <c r="C230" s="30">
        <v>6515015851975</v>
      </c>
      <c r="D230" s="30" t="s">
        <v>726</v>
      </c>
      <c r="E230" s="31" t="s">
        <v>727</v>
      </c>
      <c r="F230" s="32">
        <v>267.04000000000002</v>
      </c>
      <c r="G230" s="66" t="s">
        <v>80</v>
      </c>
      <c r="H230" s="29"/>
    </row>
    <row r="231" spans="1:8" x14ac:dyDescent="0.25">
      <c r="A231" s="67" t="s">
        <v>728</v>
      </c>
      <c r="B231" s="53" t="s">
        <v>319</v>
      </c>
      <c r="C231" s="30">
        <v>6515015851976</v>
      </c>
      <c r="D231" s="30" t="s">
        <v>729</v>
      </c>
      <c r="E231" s="31" t="s">
        <v>730</v>
      </c>
      <c r="F231" s="32">
        <v>18.63</v>
      </c>
      <c r="G231" s="66" t="s">
        <v>80</v>
      </c>
      <c r="H231" s="29"/>
    </row>
    <row r="232" spans="1:8" x14ac:dyDescent="0.25">
      <c r="A232" s="67" t="s">
        <v>731</v>
      </c>
      <c r="B232" s="53" t="s">
        <v>40</v>
      </c>
      <c r="C232" s="30">
        <v>6685008261662</v>
      </c>
      <c r="D232" s="30" t="s">
        <v>732</v>
      </c>
      <c r="E232" s="38" t="s">
        <v>733</v>
      </c>
      <c r="F232" s="32">
        <v>54.36</v>
      </c>
      <c r="G232" s="66" t="s">
        <v>12</v>
      </c>
      <c r="H232" s="29"/>
    </row>
    <row r="233" spans="1:8" x14ac:dyDescent="0.25">
      <c r="A233" s="67" t="s">
        <v>734</v>
      </c>
      <c r="B233" s="53" t="s">
        <v>40</v>
      </c>
      <c r="C233" s="30">
        <v>4320014953633</v>
      </c>
      <c r="D233" s="30" t="s">
        <v>735</v>
      </c>
      <c r="E233" s="31" t="s">
        <v>736</v>
      </c>
      <c r="F233" s="32">
        <v>5354.46</v>
      </c>
      <c r="G233" s="66" t="s">
        <v>12</v>
      </c>
      <c r="H233" s="29"/>
    </row>
    <row r="234" spans="1:8" x14ac:dyDescent="0.25">
      <c r="A234" s="67" t="s">
        <v>737</v>
      </c>
      <c r="B234" s="53" t="s">
        <v>40</v>
      </c>
      <c r="C234" s="30">
        <v>4320008905879</v>
      </c>
      <c r="D234" s="30" t="s">
        <v>738</v>
      </c>
      <c r="E234" s="31" t="s">
        <v>739</v>
      </c>
      <c r="F234" s="32">
        <v>5701.01</v>
      </c>
      <c r="G234" s="66" t="s">
        <v>12</v>
      </c>
      <c r="H234" s="29"/>
    </row>
    <row r="235" spans="1:8" x14ac:dyDescent="0.25">
      <c r="A235" s="68" t="s">
        <v>740</v>
      </c>
      <c r="B235" s="53"/>
      <c r="C235" s="35">
        <v>4930007396733</v>
      </c>
      <c r="D235" s="30" t="s">
        <v>741</v>
      </c>
      <c r="E235" s="34" t="s">
        <v>742</v>
      </c>
      <c r="F235" s="40">
        <v>592.02</v>
      </c>
      <c r="G235" s="69" t="s">
        <v>12</v>
      </c>
      <c r="H235" s="29"/>
    </row>
    <row r="236" spans="1:8" x14ac:dyDescent="0.25">
      <c r="A236" s="67" t="s">
        <v>743</v>
      </c>
      <c r="B236" s="53" t="s">
        <v>40</v>
      </c>
      <c r="C236" s="30">
        <v>4320005950762</v>
      </c>
      <c r="D236" s="30" t="s">
        <v>744</v>
      </c>
      <c r="E236" s="31" t="s">
        <v>745</v>
      </c>
      <c r="F236" s="32">
        <v>70.67</v>
      </c>
      <c r="G236" s="66" t="s">
        <v>12</v>
      </c>
      <c r="H236" s="140"/>
    </row>
    <row r="237" spans="1:8" x14ac:dyDescent="0.25">
      <c r="A237" s="67" t="s">
        <v>746</v>
      </c>
      <c r="B237" s="53" t="s">
        <v>40</v>
      </c>
      <c r="C237" s="30">
        <v>4210013871392</v>
      </c>
      <c r="D237" s="30" t="s">
        <v>747</v>
      </c>
      <c r="E237" s="31" t="s">
        <v>748</v>
      </c>
      <c r="F237" s="32">
        <v>96.79</v>
      </c>
      <c r="G237" s="66" t="s">
        <v>12</v>
      </c>
      <c r="H237" s="29"/>
    </row>
    <row r="238" spans="1:8" x14ac:dyDescent="0.25">
      <c r="A238" s="67" t="s">
        <v>749</v>
      </c>
      <c r="B238" s="53" t="s">
        <v>40</v>
      </c>
      <c r="C238" s="30">
        <v>4210005404512</v>
      </c>
      <c r="D238" s="30" t="s">
        <v>750</v>
      </c>
      <c r="E238" s="31" t="s">
        <v>751</v>
      </c>
      <c r="F238" s="32">
        <v>100.57</v>
      </c>
      <c r="G238" s="66" t="s">
        <v>12</v>
      </c>
      <c r="H238" s="29"/>
    </row>
    <row r="239" spans="1:8" x14ac:dyDescent="0.25">
      <c r="A239" s="67" t="s">
        <v>752</v>
      </c>
      <c r="B239" s="53" t="s">
        <v>40</v>
      </c>
      <c r="C239" s="30">
        <v>4210002033512</v>
      </c>
      <c r="D239" s="30" t="s">
        <v>753</v>
      </c>
      <c r="E239" s="31" t="s">
        <v>754</v>
      </c>
      <c r="F239" s="32">
        <v>68.489999999999995</v>
      </c>
      <c r="G239" s="66" t="s">
        <v>12</v>
      </c>
      <c r="H239" s="29"/>
    </row>
    <row r="240" spans="1:8" x14ac:dyDescent="0.25">
      <c r="A240" s="67" t="s">
        <v>755</v>
      </c>
      <c r="B240" s="53" t="s">
        <v>40</v>
      </c>
      <c r="C240" s="30">
        <v>4210010799286</v>
      </c>
      <c r="D240" s="30" t="s">
        <v>756</v>
      </c>
      <c r="E240" s="31" t="s">
        <v>757</v>
      </c>
      <c r="F240" s="32">
        <v>10.86</v>
      </c>
      <c r="G240" s="66" t="s">
        <v>12</v>
      </c>
      <c r="H240" s="29"/>
    </row>
    <row r="241" spans="1:8" x14ac:dyDescent="0.25">
      <c r="A241" s="67" t="s">
        <v>758</v>
      </c>
      <c r="B241" s="53" t="s">
        <v>40</v>
      </c>
      <c r="C241" s="30">
        <v>4210009752969</v>
      </c>
      <c r="D241" s="30" t="s">
        <v>759</v>
      </c>
      <c r="E241" s="31" t="s">
        <v>760</v>
      </c>
      <c r="F241" s="32">
        <v>13.52</v>
      </c>
      <c r="G241" s="66" t="s">
        <v>12</v>
      </c>
      <c r="H241" s="29"/>
    </row>
    <row r="242" spans="1:8" x14ac:dyDescent="0.25">
      <c r="A242" s="67" t="s">
        <v>761</v>
      </c>
      <c r="B242" s="53" t="s">
        <v>40</v>
      </c>
      <c r="C242" s="30">
        <v>4210002942648</v>
      </c>
      <c r="D242" s="30" t="s">
        <v>762</v>
      </c>
      <c r="E242" s="31" t="s">
        <v>763</v>
      </c>
      <c r="F242" s="32">
        <v>11.85</v>
      </c>
      <c r="G242" s="66" t="s">
        <v>12</v>
      </c>
      <c r="H242" s="29"/>
    </row>
    <row r="243" spans="1:8" x14ac:dyDescent="0.25">
      <c r="A243" s="67" t="s">
        <v>764</v>
      </c>
      <c r="B243" s="53" t="s">
        <v>40</v>
      </c>
      <c r="C243" s="30">
        <v>4210015211691</v>
      </c>
      <c r="D243" s="30" t="s">
        <v>765</v>
      </c>
      <c r="E243" s="31" t="s">
        <v>766</v>
      </c>
      <c r="F243" s="32">
        <v>27.04</v>
      </c>
      <c r="G243" s="66" t="s">
        <v>12</v>
      </c>
      <c r="H243" s="29"/>
    </row>
    <row r="244" spans="1:8" x14ac:dyDescent="0.25">
      <c r="A244" s="67" t="s">
        <v>767</v>
      </c>
      <c r="B244" s="53" t="s">
        <v>40</v>
      </c>
      <c r="C244" s="30">
        <v>4210015088818</v>
      </c>
      <c r="D244" s="30" t="s">
        <v>768</v>
      </c>
      <c r="E244" s="31" t="s">
        <v>769</v>
      </c>
      <c r="F244" s="32">
        <v>26.87</v>
      </c>
      <c r="G244" s="66" t="s">
        <v>12</v>
      </c>
      <c r="H244" s="29"/>
    </row>
    <row r="245" spans="1:8" x14ac:dyDescent="0.25">
      <c r="A245" s="67" t="s">
        <v>770</v>
      </c>
      <c r="B245" s="53" t="s">
        <v>40</v>
      </c>
      <c r="C245" s="30">
        <v>4210010810419</v>
      </c>
      <c r="D245" s="30" t="s">
        <v>771</v>
      </c>
      <c r="E245" s="31" t="s">
        <v>772</v>
      </c>
      <c r="F245" s="32">
        <v>26.87</v>
      </c>
      <c r="G245" s="66" t="s">
        <v>12</v>
      </c>
      <c r="H245" s="29"/>
    </row>
    <row r="246" spans="1:8" x14ac:dyDescent="0.25">
      <c r="A246" s="67" t="s">
        <v>773</v>
      </c>
      <c r="B246" s="53" t="s">
        <v>40</v>
      </c>
      <c r="C246" s="30">
        <v>9905015232578</v>
      </c>
      <c r="D246" s="30" t="s">
        <v>774</v>
      </c>
      <c r="E246" s="31" t="s">
        <v>775</v>
      </c>
      <c r="F246" s="32">
        <v>21.06</v>
      </c>
      <c r="G246" s="66" t="s">
        <v>59</v>
      </c>
      <c r="H246" s="29"/>
    </row>
    <row r="247" spans="1:8" x14ac:dyDescent="0.25">
      <c r="A247" s="67" t="s">
        <v>776</v>
      </c>
      <c r="B247" s="53" t="s">
        <v>40</v>
      </c>
      <c r="C247" s="30">
        <v>9905015232324</v>
      </c>
      <c r="D247" s="30" t="s">
        <v>777</v>
      </c>
      <c r="E247" s="31" t="s">
        <v>778</v>
      </c>
      <c r="F247" s="32">
        <v>43.49</v>
      </c>
      <c r="G247" s="66" t="s">
        <v>59</v>
      </c>
      <c r="H247" s="29"/>
    </row>
    <row r="248" spans="1:8" x14ac:dyDescent="0.25">
      <c r="A248" s="67" t="s">
        <v>779</v>
      </c>
      <c r="B248" s="53" t="s">
        <v>40</v>
      </c>
      <c r="C248" s="30">
        <v>9905001961068</v>
      </c>
      <c r="D248" s="30" t="s">
        <v>780</v>
      </c>
      <c r="E248" s="31" t="s">
        <v>781</v>
      </c>
      <c r="F248" s="32">
        <v>18.350000000000001</v>
      </c>
      <c r="G248" s="66" t="s">
        <v>59</v>
      </c>
      <c r="H248" s="29"/>
    </row>
    <row r="249" spans="1:8" x14ac:dyDescent="0.25">
      <c r="A249" s="67" t="s">
        <v>782</v>
      </c>
      <c r="B249" s="53" t="s">
        <v>40</v>
      </c>
      <c r="C249" s="30">
        <v>9905014582060</v>
      </c>
      <c r="D249" s="30" t="s">
        <v>783</v>
      </c>
      <c r="E249" s="31" t="s">
        <v>784</v>
      </c>
      <c r="F249" s="32">
        <v>23.1</v>
      </c>
      <c r="G249" s="66" t="s">
        <v>59</v>
      </c>
      <c r="H249" s="29"/>
    </row>
    <row r="250" spans="1:8" x14ac:dyDescent="0.25">
      <c r="A250" s="67" t="s">
        <v>785</v>
      </c>
      <c r="B250" s="53" t="s">
        <v>40</v>
      </c>
      <c r="C250" s="30">
        <v>9905014582059</v>
      </c>
      <c r="D250" s="30" t="s">
        <v>786</v>
      </c>
      <c r="E250" s="31" t="s">
        <v>787</v>
      </c>
      <c r="F250" s="32">
        <v>33.299999999999997</v>
      </c>
      <c r="G250" s="66" t="s">
        <v>59</v>
      </c>
      <c r="H250" s="29"/>
    </row>
    <row r="251" spans="1:8" x14ac:dyDescent="0.25">
      <c r="A251" s="67" t="s">
        <v>788</v>
      </c>
      <c r="B251" s="53" t="s">
        <v>343</v>
      </c>
      <c r="C251" s="30">
        <v>5340009018105</v>
      </c>
      <c r="D251" s="30" t="s">
        <v>789</v>
      </c>
      <c r="E251" s="38" t="s">
        <v>790</v>
      </c>
      <c r="F251" s="32">
        <v>16.489999999999998</v>
      </c>
      <c r="G251" s="66" t="s">
        <v>791</v>
      </c>
      <c r="H251" s="29"/>
    </row>
    <row r="252" spans="1:8" x14ac:dyDescent="0.25">
      <c r="A252" s="67" t="s">
        <v>792</v>
      </c>
      <c r="B252" s="53" t="s">
        <v>40</v>
      </c>
      <c r="C252" s="30">
        <v>8465015921365</v>
      </c>
      <c r="D252" s="30" t="s">
        <v>793</v>
      </c>
      <c r="E252" s="31" t="s">
        <v>794</v>
      </c>
      <c r="F252" s="32">
        <v>6.28</v>
      </c>
      <c r="G252" s="66" t="s">
        <v>12</v>
      </c>
      <c r="H252" s="29"/>
    </row>
    <row r="253" spans="1:8" x14ac:dyDescent="0.25">
      <c r="A253" s="67" t="s">
        <v>795</v>
      </c>
      <c r="B253" s="53" t="s">
        <v>40</v>
      </c>
      <c r="C253" s="30">
        <v>4240014983184</v>
      </c>
      <c r="D253" s="30" t="s">
        <v>796</v>
      </c>
      <c r="E253" s="31" t="s">
        <v>797</v>
      </c>
      <c r="F253" s="32">
        <v>422.96</v>
      </c>
      <c r="G253" s="66" t="s">
        <v>12</v>
      </c>
      <c r="H253" s="29"/>
    </row>
    <row r="254" spans="1:8" x14ac:dyDescent="0.25">
      <c r="A254" s="67" t="s">
        <v>798</v>
      </c>
      <c r="B254" s="53" t="s">
        <v>40</v>
      </c>
      <c r="C254" s="30">
        <v>4240014983194</v>
      </c>
      <c r="D254" s="30" t="s">
        <v>799</v>
      </c>
      <c r="E254" s="31" t="s">
        <v>800</v>
      </c>
      <c r="F254" s="32">
        <v>500.97</v>
      </c>
      <c r="G254" s="66" t="s">
        <v>12</v>
      </c>
      <c r="H254" s="29"/>
    </row>
    <row r="255" spans="1:8" x14ac:dyDescent="0.25">
      <c r="A255" s="67" t="s">
        <v>801</v>
      </c>
      <c r="B255" s="53" t="s">
        <v>40</v>
      </c>
      <c r="C255" s="30">
        <v>4240015298804</v>
      </c>
      <c r="D255" s="30" t="s">
        <v>802</v>
      </c>
      <c r="E255" s="36" t="s">
        <v>803</v>
      </c>
      <c r="F255" s="32">
        <v>501.97</v>
      </c>
      <c r="G255" s="66" t="s">
        <v>12</v>
      </c>
      <c r="H255" s="29"/>
    </row>
    <row r="256" spans="1:8" x14ac:dyDescent="0.25">
      <c r="A256" s="67" t="s">
        <v>804</v>
      </c>
      <c r="B256" s="53" t="s">
        <v>40</v>
      </c>
      <c r="C256" s="30">
        <v>4240015275248</v>
      </c>
      <c r="D256" s="30" t="s">
        <v>805</v>
      </c>
      <c r="E256" s="31" t="s">
        <v>806</v>
      </c>
      <c r="F256" s="32">
        <v>548.21</v>
      </c>
      <c r="G256" s="66" t="s">
        <v>12</v>
      </c>
      <c r="H256" s="29"/>
    </row>
    <row r="257" spans="1:9" x14ac:dyDescent="0.25">
      <c r="A257" s="67" t="s">
        <v>807</v>
      </c>
      <c r="B257" s="53" t="s">
        <v>40</v>
      </c>
      <c r="C257" s="30">
        <v>6930014990605</v>
      </c>
      <c r="D257" s="30" t="s">
        <v>808</v>
      </c>
      <c r="E257" s="31" t="s">
        <v>809</v>
      </c>
      <c r="F257" s="32">
        <v>193.92</v>
      </c>
      <c r="G257" s="66" t="s">
        <v>12</v>
      </c>
      <c r="H257" s="29"/>
    </row>
    <row r="258" spans="1:9" x14ac:dyDescent="0.25">
      <c r="A258" s="67" t="s">
        <v>810</v>
      </c>
      <c r="B258" s="53" t="s">
        <v>40</v>
      </c>
      <c r="C258" s="30">
        <v>6930015298807</v>
      </c>
      <c r="D258" s="30" t="s">
        <v>811</v>
      </c>
      <c r="E258" s="31" t="s">
        <v>812</v>
      </c>
      <c r="F258" s="32">
        <v>146.63999999999999</v>
      </c>
      <c r="G258" s="66" t="s">
        <v>12</v>
      </c>
      <c r="H258" s="29"/>
    </row>
    <row r="259" spans="1:9" x14ac:dyDescent="0.25">
      <c r="A259" s="67" t="s">
        <v>813</v>
      </c>
      <c r="B259" s="53" t="s">
        <v>40</v>
      </c>
      <c r="C259" s="30">
        <v>6930014990608</v>
      </c>
      <c r="D259" s="30" t="s">
        <v>814</v>
      </c>
      <c r="E259" s="31" t="s">
        <v>815</v>
      </c>
      <c r="F259" s="32">
        <v>281.31</v>
      </c>
      <c r="G259" s="66" t="s">
        <v>12</v>
      </c>
      <c r="H259" s="29"/>
    </row>
    <row r="260" spans="1:9" x14ac:dyDescent="0.25">
      <c r="A260" s="67" t="s">
        <v>816</v>
      </c>
      <c r="B260" s="53" t="s">
        <v>40</v>
      </c>
      <c r="C260" s="30">
        <v>6930015298805</v>
      </c>
      <c r="D260" s="30" t="s">
        <v>817</v>
      </c>
      <c r="E260" s="31" t="s">
        <v>818</v>
      </c>
      <c r="F260" s="32">
        <v>108.2</v>
      </c>
      <c r="G260" s="66" t="s">
        <v>12</v>
      </c>
      <c r="H260" s="29"/>
    </row>
    <row r="261" spans="1:9" x14ac:dyDescent="0.25">
      <c r="A261" s="67" t="s">
        <v>819</v>
      </c>
      <c r="B261" s="53" t="s">
        <v>44</v>
      </c>
      <c r="C261" s="30">
        <v>8415012116316</v>
      </c>
      <c r="D261" s="30" t="s">
        <v>820</v>
      </c>
      <c r="E261" s="31" t="s">
        <v>821</v>
      </c>
      <c r="F261" s="32">
        <v>95.54</v>
      </c>
      <c r="G261" s="71" t="s">
        <v>12</v>
      </c>
      <c r="H261" s="29"/>
      <c r="I261" s="47"/>
    </row>
    <row r="262" spans="1:9" x14ac:dyDescent="0.25">
      <c r="A262" s="68" t="s">
        <v>822</v>
      </c>
      <c r="B262" s="53" t="s">
        <v>44</v>
      </c>
      <c r="C262" s="35">
        <v>8415002335818</v>
      </c>
      <c r="D262" s="30" t="s">
        <v>823</v>
      </c>
      <c r="E262" s="37" t="s">
        <v>824</v>
      </c>
      <c r="F262" s="32">
        <v>95.54</v>
      </c>
      <c r="G262" s="66" t="s">
        <v>12</v>
      </c>
      <c r="H262" s="29"/>
      <c r="I262" s="47"/>
    </row>
    <row r="263" spans="1:9" x14ac:dyDescent="0.25">
      <c r="A263" s="68" t="s">
        <v>825</v>
      </c>
      <c r="B263" s="53" t="s">
        <v>44</v>
      </c>
      <c r="C263" s="35">
        <v>8415014340618</v>
      </c>
      <c r="D263" s="30" t="s">
        <v>826</v>
      </c>
      <c r="E263" s="38" t="s">
        <v>827</v>
      </c>
      <c r="F263" s="32">
        <v>95.54</v>
      </c>
      <c r="G263" s="66" t="s">
        <v>12</v>
      </c>
      <c r="H263" s="29"/>
      <c r="I263" s="47"/>
    </row>
    <row r="264" spans="1:9" x14ac:dyDescent="0.25">
      <c r="A264" s="68" t="s">
        <v>828</v>
      </c>
      <c r="B264" s="53" t="s">
        <v>44</v>
      </c>
      <c r="C264" s="35">
        <v>8415002335819</v>
      </c>
      <c r="D264" s="30" t="s">
        <v>829</v>
      </c>
      <c r="E264" s="37" t="s">
        <v>830</v>
      </c>
      <c r="F264" s="32">
        <v>95.54</v>
      </c>
      <c r="G264" s="66" t="s">
        <v>12</v>
      </c>
      <c r="H264" s="29"/>
      <c r="I264" s="47"/>
    </row>
    <row r="265" spans="1:9" x14ac:dyDescent="0.25">
      <c r="A265" s="68" t="s">
        <v>831</v>
      </c>
      <c r="B265" s="53" t="s">
        <v>44</v>
      </c>
      <c r="C265" s="35">
        <v>8415014213905</v>
      </c>
      <c r="D265" s="30" t="s">
        <v>832</v>
      </c>
      <c r="E265" s="38" t="s">
        <v>833</v>
      </c>
      <c r="F265" s="32">
        <v>95.54</v>
      </c>
      <c r="G265" s="66" t="s">
        <v>12</v>
      </c>
      <c r="H265" s="29"/>
      <c r="I265" s="47"/>
    </row>
    <row r="266" spans="1:9" x14ac:dyDescent="0.25">
      <c r="A266" s="68" t="s">
        <v>10</v>
      </c>
      <c r="B266" s="53" t="s">
        <v>44</v>
      </c>
      <c r="C266" s="35">
        <v>8415002598718</v>
      </c>
      <c r="D266" s="30" t="s">
        <v>834</v>
      </c>
      <c r="E266" s="37" t="s">
        <v>835</v>
      </c>
      <c r="F266" s="32">
        <v>95.54</v>
      </c>
      <c r="G266" s="66" t="s">
        <v>12</v>
      </c>
      <c r="H266" s="29"/>
      <c r="I266" s="47"/>
    </row>
    <row r="267" spans="1:9" x14ac:dyDescent="0.25">
      <c r="A267" s="67" t="s">
        <v>836</v>
      </c>
      <c r="B267" s="53" t="s">
        <v>44</v>
      </c>
      <c r="C267" s="30">
        <v>8415012853530</v>
      </c>
      <c r="D267" s="30" t="s">
        <v>837</v>
      </c>
      <c r="E267" s="31" t="s">
        <v>838</v>
      </c>
      <c r="F267" s="32">
        <v>95.54</v>
      </c>
      <c r="G267" s="71" t="s">
        <v>12</v>
      </c>
      <c r="H267" s="29"/>
      <c r="I267" s="47"/>
    </row>
    <row r="268" spans="1:9" x14ac:dyDescent="0.25">
      <c r="A268" s="68" t="s">
        <v>839</v>
      </c>
      <c r="B268" s="53" t="s">
        <v>44</v>
      </c>
      <c r="C268" s="35">
        <v>8415002598722</v>
      </c>
      <c r="D268" s="30" t="s">
        <v>840</v>
      </c>
      <c r="E268" s="37" t="s">
        <v>841</v>
      </c>
      <c r="F268" s="32">
        <v>95.54</v>
      </c>
      <c r="G268" s="66" t="s">
        <v>12</v>
      </c>
      <c r="H268" s="29"/>
      <c r="I268" s="47"/>
    </row>
    <row r="269" spans="1:9" x14ac:dyDescent="0.25">
      <c r="A269" s="67" t="s">
        <v>842</v>
      </c>
      <c r="B269" s="53" t="s">
        <v>44</v>
      </c>
      <c r="C269" s="30">
        <v>8415012847500</v>
      </c>
      <c r="D269" s="30" t="s">
        <v>843</v>
      </c>
      <c r="E269" s="31" t="s">
        <v>844</v>
      </c>
      <c r="F269" s="32">
        <v>95.54</v>
      </c>
      <c r="G269" s="71" t="s">
        <v>12</v>
      </c>
      <c r="H269" s="29"/>
      <c r="I269" s="47"/>
    </row>
    <row r="270" spans="1:9" x14ac:dyDescent="0.25">
      <c r="A270" s="68" t="s">
        <v>845</v>
      </c>
      <c r="B270" s="53" t="s">
        <v>44</v>
      </c>
      <c r="C270" s="35">
        <v>8415014213907</v>
      </c>
      <c r="D270" s="30" t="s">
        <v>846</v>
      </c>
      <c r="E270" s="38" t="s">
        <v>847</v>
      </c>
      <c r="F270" s="32">
        <v>95.54</v>
      </c>
      <c r="G270" s="66" t="s">
        <v>12</v>
      </c>
      <c r="H270" s="29"/>
      <c r="I270" s="47"/>
    </row>
    <row r="271" spans="1:9" x14ac:dyDescent="0.25">
      <c r="A271" s="68" t="s">
        <v>848</v>
      </c>
      <c r="B271" s="53" t="s">
        <v>44</v>
      </c>
      <c r="C271" s="35">
        <v>8415014340626</v>
      </c>
      <c r="D271" s="30" t="s">
        <v>849</v>
      </c>
      <c r="E271" s="38" t="s">
        <v>850</v>
      </c>
      <c r="F271" s="32">
        <v>95.54</v>
      </c>
      <c r="G271" s="66" t="s">
        <v>12</v>
      </c>
      <c r="H271" s="29"/>
      <c r="I271" s="47"/>
    </row>
    <row r="272" spans="1:9" x14ac:dyDescent="0.25">
      <c r="A272" s="68" t="s">
        <v>851</v>
      </c>
      <c r="B272" s="53" t="s">
        <v>44</v>
      </c>
      <c r="C272" s="35">
        <v>8415015331740</v>
      </c>
      <c r="D272" s="30" t="s">
        <v>852</v>
      </c>
      <c r="E272" s="37" t="s">
        <v>853</v>
      </c>
      <c r="F272" s="32">
        <v>95.54</v>
      </c>
      <c r="G272" s="66" t="s">
        <v>12</v>
      </c>
      <c r="H272" s="29"/>
      <c r="I272" s="47"/>
    </row>
    <row r="273" spans="1:13" x14ac:dyDescent="0.25">
      <c r="A273" s="68" t="s">
        <v>854</v>
      </c>
      <c r="B273" s="53" t="s">
        <v>44</v>
      </c>
      <c r="C273" s="35">
        <v>8415015332435</v>
      </c>
      <c r="D273" s="30" t="s">
        <v>855</v>
      </c>
      <c r="E273" s="37" t="s">
        <v>856</v>
      </c>
      <c r="F273" s="32">
        <v>95.54</v>
      </c>
      <c r="G273" s="66" t="s">
        <v>12</v>
      </c>
      <c r="H273" s="29"/>
      <c r="I273" s="47"/>
    </row>
    <row r="274" spans="1:13" x14ac:dyDescent="0.25">
      <c r="A274" s="67" t="s">
        <v>857</v>
      </c>
      <c r="B274" s="53" t="s">
        <v>40</v>
      </c>
      <c r="C274" s="30">
        <v>5120009650609</v>
      </c>
      <c r="D274" s="30" t="s">
        <v>858</v>
      </c>
      <c r="E274" s="31" t="s">
        <v>859</v>
      </c>
      <c r="F274" s="32">
        <v>91.53</v>
      </c>
      <c r="G274" s="66" t="s">
        <v>12</v>
      </c>
      <c r="H274" s="29"/>
    </row>
    <row r="275" spans="1:13" x14ac:dyDescent="0.25">
      <c r="A275" s="68" t="s">
        <v>860</v>
      </c>
      <c r="B275" s="53" t="s">
        <v>44</v>
      </c>
      <c r="C275" s="35">
        <v>8415014836075</v>
      </c>
      <c r="D275" s="30" t="s">
        <v>861</v>
      </c>
      <c r="E275" s="31" t="s">
        <v>862</v>
      </c>
      <c r="F275" s="32">
        <v>33.909999999999997</v>
      </c>
      <c r="G275" s="66" t="s">
        <v>12</v>
      </c>
      <c r="H275" s="29"/>
    </row>
    <row r="276" spans="1:13" x14ac:dyDescent="0.25">
      <c r="A276" s="67" t="s">
        <v>863</v>
      </c>
      <c r="B276" s="53" t="s">
        <v>40</v>
      </c>
      <c r="C276" s="30">
        <v>4210011656599</v>
      </c>
      <c r="D276" s="30" t="s">
        <v>864</v>
      </c>
      <c r="E276" s="31" t="s">
        <v>865</v>
      </c>
      <c r="F276" s="32">
        <v>66.52</v>
      </c>
      <c r="G276" s="66" t="s">
        <v>12</v>
      </c>
      <c r="H276" s="29"/>
    </row>
    <row r="277" spans="1:13" x14ac:dyDescent="0.25">
      <c r="A277" s="67" t="s">
        <v>866</v>
      </c>
      <c r="B277" s="53" t="s">
        <v>40</v>
      </c>
      <c r="C277" s="30">
        <v>4210011656600</v>
      </c>
      <c r="D277" s="30" t="s">
        <v>867</v>
      </c>
      <c r="E277" s="31" t="s">
        <v>868</v>
      </c>
      <c r="F277" s="32">
        <v>76.91</v>
      </c>
      <c r="G277" s="66" t="s">
        <v>12</v>
      </c>
      <c r="H277" s="29"/>
    </row>
    <row r="278" spans="1:13" x14ac:dyDescent="0.25">
      <c r="A278" s="67" t="s">
        <v>869</v>
      </c>
      <c r="B278" s="53" t="s">
        <v>40</v>
      </c>
      <c r="C278" s="30">
        <v>9905015958879</v>
      </c>
      <c r="D278" s="30" t="s">
        <v>870</v>
      </c>
      <c r="E278" s="31" t="s">
        <v>871</v>
      </c>
      <c r="F278" s="32">
        <v>30.2</v>
      </c>
      <c r="G278" s="66" t="s">
        <v>12</v>
      </c>
      <c r="H278" s="29"/>
    </row>
    <row r="279" spans="1:13" x14ac:dyDescent="0.25">
      <c r="A279" s="67" t="s">
        <v>872</v>
      </c>
      <c r="B279" s="53" t="s">
        <v>40</v>
      </c>
      <c r="C279" s="30">
        <v>9905015958876</v>
      </c>
      <c r="D279" s="30" t="s">
        <v>873</v>
      </c>
      <c r="E279" s="31" t="s">
        <v>874</v>
      </c>
      <c r="F279" s="32">
        <v>30.2</v>
      </c>
      <c r="G279" s="66" t="s">
        <v>12</v>
      </c>
      <c r="H279" s="29"/>
    </row>
    <row r="280" spans="1:13" x14ac:dyDescent="0.25">
      <c r="A280" s="67" t="s">
        <v>875</v>
      </c>
      <c r="B280" s="53" t="s">
        <v>40</v>
      </c>
      <c r="C280" s="30">
        <v>9905015958872</v>
      </c>
      <c r="D280" s="30" t="s">
        <v>876</v>
      </c>
      <c r="E280" s="31" t="s">
        <v>877</v>
      </c>
      <c r="F280" s="32">
        <v>243.26</v>
      </c>
      <c r="G280" s="66" t="s">
        <v>59</v>
      </c>
      <c r="H280" s="29"/>
    </row>
    <row r="281" spans="1:13" x14ac:dyDescent="0.25">
      <c r="A281" s="67" t="s">
        <v>878</v>
      </c>
      <c r="B281" s="53" t="s">
        <v>40</v>
      </c>
      <c r="C281" s="30">
        <v>9905015958877</v>
      </c>
      <c r="D281" s="30" t="s">
        <v>879</v>
      </c>
      <c r="E281" s="31" t="s">
        <v>880</v>
      </c>
      <c r="F281" s="32">
        <v>326.16000000000003</v>
      </c>
      <c r="G281" s="66" t="s">
        <v>59</v>
      </c>
      <c r="H281" s="29"/>
    </row>
    <row r="282" spans="1:13" x14ac:dyDescent="0.25">
      <c r="A282" s="67" t="s">
        <v>881</v>
      </c>
      <c r="B282" s="53" t="s">
        <v>40</v>
      </c>
      <c r="C282" s="30">
        <v>9905015958881</v>
      </c>
      <c r="D282" s="30" t="s">
        <v>882</v>
      </c>
      <c r="E282" s="31" t="s">
        <v>883</v>
      </c>
      <c r="F282" s="32">
        <v>30.2</v>
      </c>
      <c r="G282" s="66" t="s">
        <v>12</v>
      </c>
      <c r="H282" s="29"/>
      <c r="M282" s="29" t="s">
        <v>20</v>
      </c>
    </row>
    <row r="283" spans="1:13" x14ac:dyDescent="0.25">
      <c r="A283" s="67" t="s">
        <v>884</v>
      </c>
      <c r="B283" s="53" t="s">
        <v>40</v>
      </c>
      <c r="C283" s="30">
        <v>9905015958875</v>
      </c>
      <c r="D283" s="30" t="s">
        <v>885</v>
      </c>
      <c r="E283" s="31" t="s">
        <v>886</v>
      </c>
      <c r="F283" s="32">
        <v>106</v>
      </c>
      <c r="G283" s="66" t="s">
        <v>12</v>
      </c>
      <c r="H283" s="29"/>
    </row>
    <row r="284" spans="1:13" x14ac:dyDescent="0.25">
      <c r="A284" s="67" t="s">
        <v>887</v>
      </c>
      <c r="B284" s="53" t="s">
        <v>40</v>
      </c>
      <c r="C284" s="30">
        <v>9905015958890</v>
      </c>
      <c r="D284" s="30" t="s">
        <v>888</v>
      </c>
      <c r="E284" s="31" t="s">
        <v>889</v>
      </c>
      <c r="F284" s="32">
        <v>113.25</v>
      </c>
      <c r="G284" s="66" t="s">
        <v>12</v>
      </c>
      <c r="H284" s="29"/>
    </row>
    <row r="285" spans="1:13" x14ac:dyDescent="0.25">
      <c r="A285" s="67" t="s">
        <v>890</v>
      </c>
      <c r="B285" s="53" t="s">
        <v>40</v>
      </c>
      <c r="C285" s="30">
        <v>9905015958889</v>
      </c>
      <c r="D285" s="30" t="s">
        <v>891</v>
      </c>
      <c r="E285" s="31" t="s">
        <v>892</v>
      </c>
      <c r="F285" s="32">
        <v>125.04</v>
      </c>
      <c r="G285" s="66" t="s">
        <v>12</v>
      </c>
      <c r="H285" s="29"/>
    </row>
    <row r="286" spans="1:13" x14ac:dyDescent="0.25">
      <c r="A286" s="67" t="s">
        <v>893</v>
      </c>
      <c r="B286" s="53" t="s">
        <v>40</v>
      </c>
      <c r="C286" s="30">
        <v>9905015958873</v>
      </c>
      <c r="D286" s="30" t="s">
        <v>894</v>
      </c>
      <c r="E286" s="31" t="s">
        <v>895</v>
      </c>
      <c r="F286" s="32">
        <v>113.25</v>
      </c>
      <c r="G286" s="66" t="s">
        <v>12</v>
      </c>
      <c r="H286" s="29"/>
    </row>
    <row r="287" spans="1:13" x14ac:dyDescent="0.25">
      <c r="A287" s="67" t="s">
        <v>896</v>
      </c>
      <c r="B287" s="53" t="s">
        <v>40</v>
      </c>
      <c r="C287" s="30">
        <v>9905015958885</v>
      </c>
      <c r="D287" s="30" t="s">
        <v>897</v>
      </c>
      <c r="E287" s="31" t="s">
        <v>898</v>
      </c>
      <c r="F287" s="32">
        <v>101.93</v>
      </c>
      <c r="G287" s="66" t="s">
        <v>12</v>
      </c>
      <c r="H287" s="29"/>
    </row>
    <row r="288" spans="1:13" x14ac:dyDescent="0.25">
      <c r="A288" s="67" t="s">
        <v>899</v>
      </c>
      <c r="B288" s="53" t="s">
        <v>40</v>
      </c>
      <c r="C288" s="30">
        <v>9905015958884</v>
      </c>
      <c r="D288" s="30" t="s">
        <v>900</v>
      </c>
      <c r="E288" s="31" t="s">
        <v>901</v>
      </c>
      <c r="F288" s="32">
        <v>133.41</v>
      </c>
      <c r="G288" s="66" t="s">
        <v>12</v>
      </c>
      <c r="H288" s="29"/>
    </row>
    <row r="289" spans="1:8" x14ac:dyDescent="0.25">
      <c r="A289" s="67" t="s">
        <v>902</v>
      </c>
      <c r="B289" s="53" t="s">
        <v>40</v>
      </c>
      <c r="C289" s="30">
        <v>9905015958888</v>
      </c>
      <c r="D289" s="30" t="s">
        <v>903</v>
      </c>
      <c r="E289" s="31" t="s">
        <v>904</v>
      </c>
      <c r="F289" s="32">
        <v>101.93</v>
      </c>
      <c r="G289" s="66" t="s">
        <v>12</v>
      </c>
      <c r="H289" s="29"/>
    </row>
    <row r="290" spans="1:8" x14ac:dyDescent="0.25">
      <c r="A290" s="67" t="s">
        <v>905</v>
      </c>
      <c r="B290" s="53" t="s">
        <v>40</v>
      </c>
      <c r="C290" s="30">
        <v>9905015958887</v>
      </c>
      <c r="D290" s="30" t="s">
        <v>906</v>
      </c>
      <c r="E290" s="31" t="s">
        <v>907</v>
      </c>
      <c r="F290" s="32">
        <v>101.93</v>
      </c>
      <c r="G290" s="66" t="s">
        <v>12</v>
      </c>
      <c r="H290" s="29"/>
    </row>
    <row r="291" spans="1:8" x14ac:dyDescent="0.25">
      <c r="A291" s="67" t="s">
        <v>908</v>
      </c>
      <c r="B291" s="53" t="s">
        <v>40</v>
      </c>
      <c r="C291" s="30">
        <v>9905015958880</v>
      </c>
      <c r="D291" s="30" t="s">
        <v>909</v>
      </c>
      <c r="E291" s="31" t="s">
        <v>910</v>
      </c>
      <c r="F291" s="32">
        <v>210.65</v>
      </c>
      <c r="G291" s="66" t="s">
        <v>59</v>
      </c>
      <c r="H291" s="29"/>
    </row>
    <row r="292" spans="1:8" x14ac:dyDescent="0.25">
      <c r="A292" s="68" t="s">
        <v>911</v>
      </c>
      <c r="B292" s="53" t="s">
        <v>44</v>
      </c>
      <c r="C292" s="35">
        <v>8465016023355</v>
      </c>
      <c r="D292" s="30" t="s">
        <v>912</v>
      </c>
      <c r="E292" s="31" t="s">
        <v>913</v>
      </c>
      <c r="F292" s="32">
        <v>121.62</v>
      </c>
      <c r="G292" s="66" t="s">
        <v>12</v>
      </c>
      <c r="H292" s="29"/>
    </row>
    <row r="293" spans="1:8" ht="19.7" customHeight="1" x14ac:dyDescent="0.25">
      <c r="A293" s="68" t="s">
        <v>914</v>
      </c>
      <c r="B293" s="53" t="s">
        <v>44</v>
      </c>
      <c r="C293" s="35">
        <v>8465000810798</v>
      </c>
      <c r="D293" s="30" t="s">
        <v>915</v>
      </c>
      <c r="E293" s="31" t="s">
        <v>916</v>
      </c>
      <c r="F293" s="32">
        <v>34.39</v>
      </c>
      <c r="G293" s="66" t="s">
        <v>12</v>
      </c>
      <c r="H293" s="29"/>
    </row>
    <row r="294" spans="1:8" x14ac:dyDescent="0.25">
      <c r="A294" s="68" t="s">
        <v>917</v>
      </c>
      <c r="B294" s="53" t="s">
        <v>44</v>
      </c>
      <c r="C294" s="35">
        <v>8465014521690</v>
      </c>
      <c r="D294" s="30" t="s">
        <v>918</v>
      </c>
      <c r="E294" s="34" t="s">
        <v>919</v>
      </c>
      <c r="F294" s="49">
        <v>85.55</v>
      </c>
      <c r="G294" s="69" t="s">
        <v>12</v>
      </c>
      <c r="H294" s="160"/>
    </row>
    <row r="295" spans="1:8" ht="15.75" customHeight="1" x14ac:dyDescent="0.25">
      <c r="A295" s="68" t="s">
        <v>920</v>
      </c>
      <c r="B295" s="54" t="s">
        <v>66</v>
      </c>
      <c r="C295" s="133">
        <v>2920009469689</v>
      </c>
      <c r="D295" s="56" t="s">
        <v>921</v>
      </c>
      <c r="E295" s="51" t="s">
        <v>922</v>
      </c>
      <c r="F295" s="49">
        <v>1.9</v>
      </c>
      <c r="G295" s="77" t="s">
        <v>12</v>
      </c>
      <c r="H295" s="29"/>
    </row>
    <row r="296" spans="1:8" ht="15.75" customHeight="1" x14ac:dyDescent="0.25">
      <c r="A296" s="135" t="s">
        <v>923</v>
      </c>
      <c r="B296" s="134" t="s">
        <v>40</v>
      </c>
      <c r="C296" s="56">
        <v>4240012925055</v>
      </c>
      <c r="D296" s="30" t="s">
        <v>924</v>
      </c>
      <c r="E296" s="44" t="s">
        <v>925</v>
      </c>
      <c r="F296" s="32">
        <v>5.23</v>
      </c>
      <c r="G296" s="78" t="s">
        <v>166</v>
      </c>
      <c r="H296" s="29"/>
    </row>
    <row r="297" spans="1:8" ht="15.75" customHeight="1" x14ac:dyDescent="0.25">
      <c r="A297" s="67" t="s">
        <v>926</v>
      </c>
      <c r="B297" s="53" t="s">
        <v>40</v>
      </c>
      <c r="C297" s="30">
        <v>4240012922816</v>
      </c>
      <c r="D297" s="30" t="s">
        <v>927</v>
      </c>
      <c r="E297" s="31" t="s">
        <v>928</v>
      </c>
      <c r="F297" s="32">
        <v>4.62</v>
      </c>
      <c r="G297" s="66" t="s">
        <v>166</v>
      </c>
      <c r="H297" s="29"/>
    </row>
    <row r="298" spans="1:8" ht="15.75" customHeight="1" x14ac:dyDescent="0.25">
      <c r="A298" s="67" t="s">
        <v>929</v>
      </c>
      <c r="B298" s="53" t="s">
        <v>40</v>
      </c>
      <c r="C298" s="30">
        <v>4240012922817</v>
      </c>
      <c r="D298" s="30" t="s">
        <v>930</v>
      </c>
      <c r="E298" s="31" t="s">
        <v>931</v>
      </c>
      <c r="F298" s="32">
        <v>4.76</v>
      </c>
      <c r="G298" s="66" t="s">
        <v>166</v>
      </c>
      <c r="H298" s="29"/>
    </row>
    <row r="299" spans="1:8" ht="15.75" customHeight="1" x14ac:dyDescent="0.25">
      <c r="A299" s="67" t="s">
        <v>932</v>
      </c>
      <c r="B299" s="53" t="s">
        <v>40</v>
      </c>
      <c r="C299" s="30">
        <v>4235015868307</v>
      </c>
      <c r="D299" s="30" t="s">
        <v>933</v>
      </c>
      <c r="E299" s="31" t="s">
        <v>934</v>
      </c>
      <c r="F299" s="32">
        <v>50.62</v>
      </c>
      <c r="G299" s="75" t="s">
        <v>12</v>
      </c>
      <c r="H299" s="29"/>
    </row>
    <row r="300" spans="1:8" ht="15.75" customHeight="1" x14ac:dyDescent="0.25">
      <c r="A300" s="68" t="s">
        <v>935</v>
      </c>
      <c r="B300" s="53" t="s">
        <v>44</v>
      </c>
      <c r="C300" s="35">
        <v>8340002619751</v>
      </c>
      <c r="D300" s="30" t="s">
        <v>936</v>
      </c>
      <c r="E300" s="34" t="s">
        <v>937</v>
      </c>
      <c r="F300" s="49">
        <v>3.19</v>
      </c>
      <c r="G300" s="69" t="s">
        <v>12</v>
      </c>
      <c r="H300" s="29"/>
    </row>
    <row r="301" spans="1:8" ht="15.75" customHeight="1" x14ac:dyDescent="0.25">
      <c r="A301" s="67" t="s">
        <v>938</v>
      </c>
      <c r="B301" s="53" t="s">
        <v>40</v>
      </c>
      <c r="C301" s="30">
        <v>1670010298555</v>
      </c>
      <c r="D301" s="30" t="s">
        <v>939</v>
      </c>
      <c r="E301" s="31" t="s">
        <v>940</v>
      </c>
      <c r="F301" s="32">
        <v>329.15</v>
      </c>
      <c r="G301" s="66" t="s">
        <v>12</v>
      </c>
      <c r="H301" s="29"/>
    </row>
    <row r="302" spans="1:8" ht="15.75" customHeight="1" x14ac:dyDescent="0.25">
      <c r="A302" s="67" t="s">
        <v>941</v>
      </c>
      <c r="B302" s="53" t="s">
        <v>40</v>
      </c>
      <c r="C302" s="30">
        <v>4210010801459</v>
      </c>
      <c r="D302" s="30" t="s">
        <v>942</v>
      </c>
      <c r="E302" s="31" t="s">
        <v>943</v>
      </c>
      <c r="F302" s="32">
        <v>40.99</v>
      </c>
      <c r="G302" s="66" t="s">
        <v>12</v>
      </c>
      <c r="H302" s="29"/>
    </row>
    <row r="303" spans="1:8" ht="15.75" customHeight="1" x14ac:dyDescent="0.25">
      <c r="A303" s="67" t="s">
        <v>944</v>
      </c>
      <c r="B303" s="53" t="s">
        <v>40</v>
      </c>
      <c r="C303" s="30">
        <v>4210010810418</v>
      </c>
      <c r="D303" s="30" t="s">
        <v>945</v>
      </c>
      <c r="E303" s="31" t="s">
        <v>946</v>
      </c>
      <c r="F303" s="32">
        <v>52.69</v>
      </c>
      <c r="G303" s="66" t="s">
        <v>12</v>
      </c>
      <c r="H303" s="29"/>
    </row>
    <row r="304" spans="1:8" ht="15.75" customHeight="1" x14ac:dyDescent="0.25">
      <c r="A304" s="67" t="s">
        <v>947</v>
      </c>
      <c r="B304" s="53" t="s">
        <v>40</v>
      </c>
      <c r="C304" s="30">
        <v>4210010801460</v>
      </c>
      <c r="D304" s="30" t="s">
        <v>948</v>
      </c>
      <c r="E304" s="31" t="s">
        <v>949</v>
      </c>
      <c r="F304" s="32">
        <v>46.7</v>
      </c>
      <c r="G304" s="66" t="s">
        <v>12</v>
      </c>
      <c r="H304" s="29"/>
    </row>
    <row r="305" spans="1:8" ht="15.75" customHeight="1" x14ac:dyDescent="0.25">
      <c r="A305" s="67" t="s">
        <v>950</v>
      </c>
      <c r="B305" s="53" t="s">
        <v>40</v>
      </c>
      <c r="C305" s="30">
        <v>4210010810417</v>
      </c>
      <c r="D305" s="30" t="s">
        <v>951</v>
      </c>
      <c r="E305" s="31" t="s">
        <v>952</v>
      </c>
      <c r="F305" s="32">
        <v>46.89</v>
      </c>
      <c r="G305" s="66" t="s">
        <v>12</v>
      </c>
      <c r="H305" s="29"/>
    </row>
    <row r="306" spans="1:8" ht="15.75" customHeight="1" x14ac:dyDescent="0.25">
      <c r="A306" s="68" t="s">
        <v>953</v>
      </c>
      <c r="B306" s="53" t="s">
        <v>44</v>
      </c>
      <c r="C306" s="35">
        <v>8465014634649</v>
      </c>
      <c r="D306" s="30" t="s">
        <v>954</v>
      </c>
      <c r="E306" s="31" t="s">
        <v>955</v>
      </c>
      <c r="F306" s="32">
        <v>34.659999999999997</v>
      </c>
      <c r="G306" s="66" t="s">
        <v>12</v>
      </c>
      <c r="H306" s="29"/>
    </row>
    <row r="307" spans="1:8" ht="15.75" customHeight="1" x14ac:dyDescent="0.25">
      <c r="A307" s="67" t="s">
        <v>956</v>
      </c>
      <c r="B307" s="53" t="s">
        <v>40</v>
      </c>
      <c r="C307" s="30">
        <v>4210014125683</v>
      </c>
      <c r="D307" s="30" t="s">
        <v>957</v>
      </c>
      <c r="E307" s="31" t="s">
        <v>958</v>
      </c>
      <c r="F307" s="32">
        <v>37.299999999999997</v>
      </c>
      <c r="G307" s="66" t="s">
        <v>12</v>
      </c>
      <c r="H307" s="29"/>
    </row>
    <row r="308" spans="1:8" ht="15.75" customHeight="1" x14ac:dyDescent="0.25">
      <c r="A308" s="67" t="s">
        <v>959</v>
      </c>
      <c r="B308" s="53" t="s">
        <v>40</v>
      </c>
      <c r="C308" s="30">
        <v>4210002033855</v>
      </c>
      <c r="D308" s="30" t="s">
        <v>960</v>
      </c>
      <c r="E308" s="31" t="s">
        <v>961</v>
      </c>
      <c r="F308" s="32">
        <v>10.14</v>
      </c>
      <c r="G308" s="66" t="s">
        <v>12</v>
      </c>
      <c r="H308" s="29"/>
    </row>
    <row r="309" spans="1:8" ht="15.75" customHeight="1" x14ac:dyDescent="0.25">
      <c r="A309" s="67" t="s">
        <v>962</v>
      </c>
      <c r="B309" s="53" t="s">
        <v>40</v>
      </c>
      <c r="C309" s="30">
        <v>4210001776135</v>
      </c>
      <c r="D309" s="30" t="s">
        <v>963</v>
      </c>
      <c r="E309" s="31" t="s">
        <v>964</v>
      </c>
      <c r="F309" s="32">
        <v>15.7</v>
      </c>
      <c r="G309" s="66" t="s">
        <v>12</v>
      </c>
      <c r="H309" s="29"/>
    </row>
    <row r="310" spans="1:8" ht="15.75" customHeight="1" x14ac:dyDescent="0.25">
      <c r="A310" s="67" t="s">
        <v>965</v>
      </c>
      <c r="B310" s="53" t="s">
        <v>40</v>
      </c>
      <c r="C310" s="30">
        <v>4210002033845</v>
      </c>
      <c r="D310" s="30" t="s">
        <v>966</v>
      </c>
      <c r="E310" s="31" t="s">
        <v>967</v>
      </c>
      <c r="F310" s="32">
        <v>17.34</v>
      </c>
      <c r="G310" s="66" t="s">
        <v>12</v>
      </c>
      <c r="H310" s="29"/>
    </row>
    <row r="311" spans="1:8" ht="15.75" customHeight="1" x14ac:dyDescent="0.25">
      <c r="A311" s="67" t="s">
        <v>968</v>
      </c>
      <c r="B311" s="53" t="s">
        <v>40</v>
      </c>
      <c r="C311" s="30">
        <v>4210002043358</v>
      </c>
      <c r="D311" s="30" t="s">
        <v>969</v>
      </c>
      <c r="E311" s="31" t="s">
        <v>970</v>
      </c>
      <c r="F311" s="32">
        <v>27.11</v>
      </c>
      <c r="G311" s="66" t="s">
        <v>12</v>
      </c>
      <c r="H311" s="29"/>
    </row>
    <row r="312" spans="1:8" ht="15.75" customHeight="1" x14ac:dyDescent="0.25">
      <c r="A312" s="67" t="s">
        <v>971</v>
      </c>
      <c r="B312" s="53" t="s">
        <v>40</v>
      </c>
      <c r="C312" s="30">
        <v>4210002043386</v>
      </c>
      <c r="D312" s="30" t="s">
        <v>972</v>
      </c>
      <c r="E312" s="31" t="s">
        <v>973</v>
      </c>
      <c r="F312" s="32">
        <v>35.44</v>
      </c>
      <c r="G312" s="66" t="s">
        <v>12</v>
      </c>
      <c r="H312" s="29"/>
    </row>
    <row r="313" spans="1:8" ht="15.75" customHeight="1" x14ac:dyDescent="0.25">
      <c r="A313" s="67" t="s">
        <v>974</v>
      </c>
      <c r="B313" s="53" t="s">
        <v>40</v>
      </c>
      <c r="C313" s="30">
        <v>4210015589951</v>
      </c>
      <c r="D313" s="30" t="s">
        <v>975</v>
      </c>
      <c r="E313" s="31" t="s">
        <v>976</v>
      </c>
      <c r="F313" s="32">
        <v>190.26</v>
      </c>
      <c r="G313" s="66" t="s">
        <v>12</v>
      </c>
      <c r="H313" s="29"/>
    </row>
    <row r="314" spans="1:8" ht="15.75" customHeight="1" x14ac:dyDescent="0.25">
      <c r="A314" s="68" t="s">
        <v>977</v>
      </c>
      <c r="B314" s="53" t="s">
        <v>44</v>
      </c>
      <c r="C314" s="35">
        <v>7210010290370</v>
      </c>
      <c r="D314" s="30" t="s">
        <v>978</v>
      </c>
      <c r="E314" s="37" t="s">
        <v>979</v>
      </c>
      <c r="F314" s="32">
        <v>144.49</v>
      </c>
      <c r="G314" s="66" t="s">
        <v>59</v>
      </c>
      <c r="H314" s="29"/>
    </row>
    <row r="315" spans="1:8" ht="15.75" customHeight="1" x14ac:dyDescent="0.25">
      <c r="A315" s="67" t="s">
        <v>980</v>
      </c>
      <c r="B315" s="53" t="s">
        <v>190</v>
      </c>
      <c r="C315" s="30">
        <v>8540011699010</v>
      </c>
      <c r="D315" s="30" t="s">
        <v>981</v>
      </c>
      <c r="E315" s="31" t="s">
        <v>982</v>
      </c>
      <c r="F315" s="32">
        <v>35.83</v>
      </c>
      <c r="G315" s="66" t="s">
        <v>12</v>
      </c>
      <c r="H315" s="29"/>
    </row>
    <row r="316" spans="1:8" ht="15.75" customHeight="1" x14ac:dyDescent="0.25">
      <c r="A316" s="67" t="s">
        <v>983</v>
      </c>
      <c r="B316" s="53" t="s">
        <v>190</v>
      </c>
      <c r="C316" s="30">
        <v>8520016092831</v>
      </c>
      <c r="D316" s="30" t="s">
        <v>984</v>
      </c>
      <c r="E316" s="31" t="s">
        <v>985</v>
      </c>
      <c r="F316" s="32">
        <v>98.79</v>
      </c>
      <c r="G316" s="66" t="s">
        <v>59</v>
      </c>
      <c r="H316" s="29"/>
    </row>
    <row r="317" spans="1:8" ht="15.75" customHeight="1" x14ac:dyDescent="0.25">
      <c r="A317" s="67" t="s">
        <v>986</v>
      </c>
      <c r="B317" s="53" t="s">
        <v>40</v>
      </c>
      <c r="C317" s="30">
        <v>4820001265114</v>
      </c>
      <c r="D317" s="30" t="s">
        <v>987</v>
      </c>
      <c r="E317" s="31" t="s">
        <v>988</v>
      </c>
      <c r="F317" s="32">
        <v>90.5</v>
      </c>
      <c r="G317" s="66" t="s">
        <v>12</v>
      </c>
      <c r="H317" s="29"/>
    </row>
    <row r="318" spans="1:8" ht="15.75" customHeight="1" x14ac:dyDescent="0.25">
      <c r="A318" s="67" t="s">
        <v>989</v>
      </c>
      <c r="B318" s="53" t="s">
        <v>40</v>
      </c>
      <c r="C318" s="30">
        <v>4210014125684</v>
      </c>
      <c r="D318" s="30" t="s">
        <v>990</v>
      </c>
      <c r="E318" s="31" t="s">
        <v>991</v>
      </c>
      <c r="F318" s="32">
        <v>21.83</v>
      </c>
      <c r="G318" s="66" t="s">
        <v>12</v>
      </c>
      <c r="H318" s="29"/>
    </row>
    <row r="319" spans="1:8" ht="15.75" customHeight="1" x14ac:dyDescent="0.25">
      <c r="A319" s="67" t="s">
        <v>992</v>
      </c>
      <c r="B319" s="53" t="s">
        <v>190</v>
      </c>
      <c r="C319" s="30">
        <v>7360001391063</v>
      </c>
      <c r="D319" s="30" t="s">
        <v>993</v>
      </c>
      <c r="E319" s="38" t="s">
        <v>994</v>
      </c>
      <c r="F319" s="32">
        <v>7.34</v>
      </c>
      <c r="G319" s="66" t="s">
        <v>80</v>
      </c>
      <c r="H319" s="29"/>
    </row>
    <row r="320" spans="1:8" ht="15.75" customHeight="1" x14ac:dyDescent="0.25">
      <c r="A320" s="67" t="s">
        <v>995</v>
      </c>
      <c r="B320" s="53"/>
      <c r="C320" s="30">
        <v>8465016562497</v>
      </c>
      <c r="D320" s="30"/>
      <c r="E320" s="31" t="s">
        <v>996</v>
      </c>
      <c r="F320" s="32">
        <v>87.11</v>
      </c>
      <c r="G320" s="66" t="s">
        <v>12</v>
      </c>
      <c r="H320" s="29"/>
    </row>
    <row r="321" spans="1:8" ht="15.75" customHeight="1" x14ac:dyDescent="0.25">
      <c r="A321" s="67" t="s">
        <v>997</v>
      </c>
      <c r="B321" s="53"/>
      <c r="C321" s="30">
        <v>8465016568915</v>
      </c>
      <c r="D321" s="30"/>
      <c r="E321" s="31" t="s">
        <v>998</v>
      </c>
      <c r="F321" s="32">
        <v>145.66</v>
      </c>
      <c r="G321" s="66" t="s">
        <v>12</v>
      </c>
      <c r="H321" s="29"/>
    </row>
    <row r="322" spans="1:8" ht="15.75" customHeight="1" x14ac:dyDescent="0.25">
      <c r="A322" s="68" t="s">
        <v>999</v>
      </c>
      <c r="B322" s="53" t="s">
        <v>44</v>
      </c>
      <c r="C322" s="35">
        <v>8465013693557</v>
      </c>
      <c r="D322" s="30" t="s">
        <v>1000</v>
      </c>
      <c r="E322" s="31" t="s">
        <v>1001</v>
      </c>
      <c r="F322" s="32">
        <v>393.15</v>
      </c>
      <c r="G322" s="66" t="s">
        <v>12</v>
      </c>
      <c r="H322" s="29"/>
    </row>
    <row r="323" spans="1:8" ht="15.75" customHeight="1" x14ac:dyDescent="0.25">
      <c r="A323" s="68" t="s">
        <v>1002</v>
      </c>
      <c r="B323" s="53" t="s">
        <v>44</v>
      </c>
      <c r="C323" s="35">
        <v>8465013692148</v>
      </c>
      <c r="D323" s="30" t="s">
        <v>1003</v>
      </c>
      <c r="E323" s="31" t="s">
        <v>1004</v>
      </c>
      <c r="F323" s="32">
        <v>233.33</v>
      </c>
      <c r="G323" s="66" t="s">
        <v>12</v>
      </c>
      <c r="H323" s="29"/>
    </row>
    <row r="324" spans="1:8" ht="15.75" customHeight="1" x14ac:dyDescent="0.25">
      <c r="A324" s="67" t="s">
        <v>1005</v>
      </c>
      <c r="B324" s="53" t="s">
        <v>40</v>
      </c>
      <c r="C324" s="30">
        <v>5510010459198</v>
      </c>
      <c r="D324" s="30" t="s">
        <v>1006</v>
      </c>
      <c r="E324" s="38" t="s">
        <v>1007</v>
      </c>
      <c r="F324" s="32">
        <v>10.95</v>
      </c>
      <c r="G324" s="71" t="s">
        <v>12</v>
      </c>
      <c r="H324" s="29"/>
    </row>
    <row r="325" spans="1:8" ht="15.75" customHeight="1" x14ac:dyDescent="0.25">
      <c r="A325" s="67" t="s">
        <v>1008</v>
      </c>
      <c r="B325" s="53" t="s">
        <v>40</v>
      </c>
      <c r="C325" s="30">
        <v>5120005961426</v>
      </c>
      <c r="D325" s="30" t="s">
        <v>1009</v>
      </c>
      <c r="E325" s="31" t="s">
        <v>1010</v>
      </c>
      <c r="F325" s="32">
        <v>6.46</v>
      </c>
      <c r="G325" s="66" t="s">
        <v>12</v>
      </c>
      <c r="H325" s="29"/>
    </row>
    <row r="326" spans="1:8" ht="15.75" customHeight="1" x14ac:dyDescent="0.25">
      <c r="A326" s="67" t="s">
        <v>1011</v>
      </c>
      <c r="B326" s="53" t="s">
        <v>40</v>
      </c>
      <c r="C326" s="30">
        <v>5120005961427</v>
      </c>
      <c r="D326" s="30" t="s">
        <v>1012</v>
      </c>
      <c r="E326" s="31" t="s">
        <v>1013</v>
      </c>
      <c r="F326" s="32">
        <v>10.07</v>
      </c>
      <c r="G326" s="66" t="s">
        <v>12</v>
      </c>
      <c r="H326" s="29"/>
    </row>
    <row r="327" spans="1:8" ht="15.75" customHeight="1" x14ac:dyDescent="0.25">
      <c r="A327" s="67" t="s">
        <v>1014</v>
      </c>
      <c r="B327" s="53" t="s">
        <v>40</v>
      </c>
      <c r="C327" s="30">
        <v>4210014126335</v>
      </c>
      <c r="D327" s="30" t="s">
        <v>1015</v>
      </c>
      <c r="E327" s="31" t="s">
        <v>1016</v>
      </c>
      <c r="F327" s="32">
        <v>24.79</v>
      </c>
      <c r="G327" s="66" t="s">
        <v>12</v>
      </c>
      <c r="H327" s="29"/>
    </row>
    <row r="328" spans="1:8" x14ac:dyDescent="0.25">
      <c r="A328" s="67" t="s">
        <v>1017</v>
      </c>
      <c r="B328" s="53" t="s">
        <v>40</v>
      </c>
      <c r="C328" s="30">
        <v>4210001265108</v>
      </c>
      <c r="D328" s="30" t="s">
        <v>1018</v>
      </c>
      <c r="E328" s="31" t="s">
        <v>1019</v>
      </c>
      <c r="F328" s="32">
        <v>118.33</v>
      </c>
      <c r="G328" s="66" t="s">
        <v>12</v>
      </c>
      <c r="H328" s="138"/>
    </row>
    <row r="329" spans="1:8" x14ac:dyDescent="0.25">
      <c r="A329" s="79" t="s">
        <v>1020</v>
      </c>
      <c r="B329" s="54" t="s">
        <v>40</v>
      </c>
      <c r="C329" s="50">
        <v>4210009843475</v>
      </c>
      <c r="D329" s="50" t="s">
        <v>1021</v>
      </c>
      <c r="E329" s="45" t="s">
        <v>1022</v>
      </c>
      <c r="F329" s="46">
        <v>125.1</v>
      </c>
      <c r="G329" s="80" t="s">
        <v>12</v>
      </c>
      <c r="H329" s="139">
        <v>45644</v>
      </c>
    </row>
    <row r="330" spans="1:8" ht="16.5" thickBot="1" x14ac:dyDescent="0.3">
      <c r="A330" s="81"/>
      <c r="B330" s="82"/>
      <c r="C330" s="83"/>
      <c r="D330" s="84"/>
      <c r="E330" s="82"/>
      <c r="F330" s="82"/>
      <c r="G330" s="85"/>
    </row>
  </sheetData>
  <sheetProtection algorithmName="SHA-512" hashValue="aCKOT+ZEL0DvJ2AhacmVd30tBdCQhzEFma1rGTsZ94CY8L5PIiLd5JloyDobq7Dwu4V/RoeLTMQvCwrX0lMQuA==" saltValue="takSPlRv6+4qTkpK2877+Q==" spinCount="100000" sheet="1" sort="0"/>
  <sortState xmlns:xlrd2="http://schemas.microsoft.com/office/spreadsheetml/2017/richdata2" ref="A16:G29">
    <sortCondition ref="E16:E29"/>
    <sortCondition ref="A16:A29"/>
  </sortState>
  <conditionalFormatting sqref="A1:XFD23 A24:G42 I24:XFD42 A43:XFD43 A44:G46 I44:XFD46 A47:XFD47 A48:G61 I48:XFD61 A62:XFD62 A63:G68 I63:XFD68 A69:XFD69 A70:G93 I70:XFD93 A94:XFD94 A95:G95 I95:XFD95 A96:XFD96 A97:G106 I97:XFD106 A107:XFD107 A108:G115 I108:XFD115 A116:XFD116 A117:G136 I117:XFD136 A137:XFD137 A167:XFD167 A168:G327 I168:XFD327 A328:XFD1048576 I138:XFD166 A138:G166">
    <cfRule type="expression" priority="3">
      <formula>MOD(ROW(),2)=1</formula>
    </cfRule>
  </conditionalFormatting>
  <conditionalFormatting sqref="A2:G329">
    <cfRule type="expression" dxfId="0" priority="2">
      <formula>MOD(ROW(),2)=0</formula>
    </cfRule>
  </conditionalFormatting>
  <printOptions headings="1" gridLines="1"/>
  <pageMargins left="0.7" right="0.7" top="0.75" bottom="0.75" header="0.3" footer="0.3"/>
  <pageSetup scale="48" fitToHeight="0" orientation="portrait" r:id="rId1"/>
  <headerFoot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A1D3923757564EA274FB74397AB9E5" ma:contentTypeVersion="6" ma:contentTypeDescription="Create a new document." ma:contentTypeScope="" ma:versionID="c7f532d9cf000fb49d70d115cf8fbc98">
  <xsd:schema xmlns:xsd="http://www.w3.org/2001/XMLSchema" xmlns:xs="http://www.w3.org/2001/XMLSchema" xmlns:p="http://schemas.microsoft.com/office/2006/metadata/properties" xmlns:ns2="da6d7d8a-de58-4566-a3d1-16658f8c26ba" xmlns:ns3="eecdd3b4-ff7c-45ed-9747-8cd49d604467" targetNamespace="http://schemas.microsoft.com/office/2006/metadata/properties" ma:root="true" ma:fieldsID="810333abb6381386b30fe56d503dc392" ns2:_="" ns3:_="">
    <xsd:import namespace="da6d7d8a-de58-4566-a3d1-16658f8c26ba"/>
    <xsd:import namespace="eecdd3b4-ff7c-45ed-9747-8cd49d6044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6d7d8a-de58-4566-a3d1-16658f8c26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dd3b4-ff7c-45ed-9747-8cd49d60446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80D452-FB2D-4A98-87DB-D8DACCDCBD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6d7d8a-de58-4566-a3d1-16658f8c26ba"/>
    <ds:schemaRef ds:uri="eecdd3b4-ff7c-45ed-9747-8cd49d6044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295C1DB-BDE7-45CD-B436-77F8F28D3007}">
  <ds:schemaRefs>
    <ds:schemaRef ds:uri="http://schemas.openxmlformats.org/package/2006/metadata/core-properties"/>
    <ds:schemaRef ds:uri="http://purl.org/dc/terms/"/>
    <ds:schemaRef ds:uri="da6d7d8a-de58-4566-a3d1-16658f8c26ba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dcmitype/"/>
    <ds:schemaRef ds:uri="eecdd3b4-ff7c-45ed-9747-8cd49d604467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CB7CDD8-053B-4D90-9B02-9F6163FCED1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Order Form</vt:lpstr>
      <vt:lpstr>Page 2 Order Form</vt:lpstr>
      <vt:lpstr>Items</vt:lpstr>
      <vt:lpstr>_1566</vt:lpstr>
      <vt:lpstr>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Rothschadl, Brady</cp:lastModifiedBy>
  <cp:revision/>
  <dcterms:created xsi:type="dcterms:W3CDTF">2023-03-17T19:24:00Z</dcterms:created>
  <dcterms:modified xsi:type="dcterms:W3CDTF">2024-12-18T17:50:58Z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0x01010017A1D3923757564EA274FB74397AB9E5</vt:lpwstr>
  </property>
</Properties>
</file>